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Рейтинг хозяйств" sheetId="1" r:id="rId1"/>
  </sheets>
  <definedNames>
    <definedName name="_xlnm.Print_Area" localSheetId="0">'Рейтинг хозяйств'!$A$1:$X$417</definedName>
  </definedNames>
  <calcPr calcId="144525"/>
</workbook>
</file>

<file path=xl/calcChain.xml><?xml version="1.0" encoding="utf-8"?>
<calcChain xmlns="http://schemas.openxmlformats.org/spreadsheetml/2006/main">
  <c r="P364" i="1" l="1"/>
  <c r="O364" i="1"/>
  <c r="Q364" i="1" s="1"/>
  <c r="S364" i="1" s="1"/>
  <c r="U364" i="1" s="1"/>
  <c r="P362" i="1"/>
  <c r="O362" i="1"/>
  <c r="P360" i="1"/>
  <c r="O360" i="1"/>
  <c r="P358" i="1"/>
  <c r="O358" i="1"/>
  <c r="Q358" i="1" s="1"/>
  <c r="S358" i="1" s="1"/>
  <c r="U358" i="1" s="1"/>
  <c r="P356" i="1"/>
  <c r="O356" i="1"/>
  <c r="Q356" i="1" s="1"/>
  <c r="S356" i="1" s="1"/>
  <c r="U356" i="1" s="1"/>
  <c r="P354" i="1"/>
  <c r="O354" i="1"/>
  <c r="Q354" i="1" s="1"/>
  <c r="S354" i="1" s="1"/>
  <c r="U354" i="1" s="1"/>
  <c r="P352" i="1"/>
  <c r="O352" i="1"/>
  <c r="Q352" i="1" s="1"/>
  <c r="S352" i="1" s="1"/>
  <c r="U352" i="1" s="1"/>
  <c r="P350" i="1"/>
  <c r="O350" i="1"/>
  <c r="Q350" i="1" s="1"/>
  <c r="S350" i="1" s="1"/>
  <c r="U350" i="1" s="1"/>
  <c r="P348" i="1"/>
  <c r="O348" i="1"/>
  <c r="Q348" i="1" s="1"/>
  <c r="S348" i="1" s="1"/>
  <c r="U348" i="1" s="1"/>
  <c r="P346" i="1"/>
  <c r="O346" i="1"/>
  <c r="Q346" i="1" s="1"/>
  <c r="S346" i="1" s="1"/>
  <c r="U346" i="1" s="1"/>
  <c r="P344" i="1"/>
  <c r="O344" i="1"/>
  <c r="Q344" i="1" s="1"/>
  <c r="S344" i="1" s="1"/>
  <c r="U344" i="1" s="1"/>
  <c r="P342" i="1"/>
  <c r="O342" i="1"/>
  <c r="Q342" i="1" s="1"/>
  <c r="S342" i="1" s="1"/>
  <c r="U342" i="1" s="1"/>
  <c r="P340" i="1"/>
  <c r="O340" i="1"/>
  <c r="Q340" i="1" s="1"/>
  <c r="S340" i="1" s="1"/>
  <c r="U340" i="1" s="1"/>
  <c r="P338" i="1"/>
  <c r="O338" i="1"/>
  <c r="Q338" i="1" s="1"/>
  <c r="S338" i="1" s="1"/>
  <c r="U338" i="1" s="1"/>
  <c r="P336" i="1"/>
  <c r="O336" i="1"/>
  <c r="Q336" i="1" s="1"/>
  <c r="S336" i="1" s="1"/>
  <c r="U336" i="1" s="1"/>
  <c r="P334" i="1"/>
  <c r="O334" i="1"/>
  <c r="Q334" i="1" s="1"/>
  <c r="S334" i="1" s="1"/>
  <c r="U334" i="1" s="1"/>
  <c r="P332" i="1"/>
  <c r="O332" i="1"/>
  <c r="Q332" i="1" s="1"/>
  <c r="S332" i="1" s="1"/>
  <c r="U332" i="1" s="1"/>
  <c r="P330" i="1"/>
  <c r="O330" i="1"/>
  <c r="Q330" i="1" s="1"/>
  <c r="S330" i="1" s="1"/>
  <c r="U330" i="1" s="1"/>
  <c r="P328" i="1"/>
  <c r="O328" i="1"/>
  <c r="Q328" i="1" s="1"/>
  <c r="S328" i="1" s="1"/>
  <c r="U328" i="1" s="1"/>
  <c r="P326" i="1"/>
  <c r="O326" i="1"/>
  <c r="Q326" i="1" s="1"/>
  <c r="S326" i="1" s="1"/>
  <c r="U326" i="1" s="1"/>
  <c r="P324" i="1"/>
  <c r="O324" i="1"/>
  <c r="Q324" i="1" s="1"/>
  <c r="S324" i="1" s="1"/>
  <c r="U324" i="1" s="1"/>
  <c r="P322" i="1"/>
  <c r="O322" i="1"/>
  <c r="Q322" i="1" s="1"/>
  <c r="S322" i="1" s="1"/>
  <c r="U322" i="1" s="1"/>
  <c r="P320" i="1"/>
  <c r="O320" i="1"/>
  <c r="Q320" i="1" s="1"/>
  <c r="S320" i="1" s="1"/>
  <c r="U320" i="1" s="1"/>
  <c r="P318" i="1"/>
  <c r="O318" i="1"/>
  <c r="Q318" i="1" s="1"/>
  <c r="S318" i="1" s="1"/>
  <c r="U318" i="1" s="1"/>
  <c r="P316" i="1"/>
  <c r="O316" i="1"/>
  <c r="Q316" i="1" s="1"/>
  <c r="S316" i="1" s="1"/>
  <c r="U316" i="1" s="1"/>
  <c r="P314" i="1"/>
  <c r="O314" i="1"/>
  <c r="Q314" i="1" s="1"/>
  <c r="S314" i="1" s="1"/>
  <c r="U314" i="1" s="1"/>
  <c r="P310" i="1"/>
  <c r="O310" i="1"/>
  <c r="Q310" i="1" s="1"/>
  <c r="S310" i="1" s="1"/>
  <c r="U310" i="1" s="1"/>
  <c r="P312" i="1"/>
  <c r="O312" i="1"/>
  <c r="Q312" i="1" s="1"/>
  <c r="S312" i="1" s="1"/>
  <c r="U312" i="1" s="1"/>
  <c r="P308" i="1"/>
  <c r="O308" i="1"/>
  <c r="Q308" i="1" s="1"/>
  <c r="S308" i="1" s="1"/>
  <c r="U308" i="1" s="1"/>
  <c r="K288" i="1"/>
  <c r="N288" i="1" s="1"/>
  <c r="P288" i="1" s="1"/>
  <c r="K286" i="1"/>
  <c r="N286" i="1" s="1"/>
  <c r="P286" i="1" s="1"/>
  <c r="K284" i="1"/>
  <c r="N284" i="1" s="1"/>
  <c r="P284" i="1" s="1"/>
  <c r="K282" i="1"/>
  <c r="N282" i="1" s="1"/>
  <c r="P282" i="1" s="1"/>
  <c r="N280" i="1"/>
  <c r="P280" i="1" s="1"/>
  <c r="K280" i="1"/>
  <c r="K278" i="1"/>
  <c r="N278" i="1" s="1"/>
  <c r="P278" i="1" s="1"/>
  <c r="K276" i="1"/>
  <c r="N276" i="1" s="1"/>
  <c r="P276" i="1" s="1"/>
  <c r="K274" i="1"/>
  <c r="N274" i="1" s="1"/>
  <c r="P274" i="1" s="1"/>
  <c r="N272" i="1"/>
  <c r="P272" i="1" s="1"/>
  <c r="K272" i="1"/>
  <c r="K270" i="1"/>
  <c r="N270" i="1" s="1"/>
  <c r="P270" i="1" s="1"/>
  <c r="K268" i="1"/>
  <c r="N268" i="1" s="1"/>
  <c r="P268" i="1" s="1"/>
  <c r="K266" i="1"/>
  <c r="N266" i="1" s="1"/>
  <c r="P266" i="1" s="1"/>
  <c r="P234" i="1"/>
  <c r="O234" i="1"/>
  <c r="P232" i="1"/>
  <c r="O232" i="1"/>
  <c r="P230" i="1"/>
  <c r="O230" i="1"/>
  <c r="P228" i="1"/>
  <c r="O228" i="1"/>
  <c r="P226" i="1"/>
  <c r="O226" i="1"/>
  <c r="P224" i="1"/>
  <c r="O224" i="1"/>
  <c r="P213" i="1"/>
  <c r="O213" i="1"/>
  <c r="P211" i="1"/>
  <c r="O211" i="1"/>
  <c r="P209" i="1"/>
  <c r="O209" i="1"/>
  <c r="P207" i="1"/>
  <c r="O207" i="1"/>
  <c r="P205" i="1"/>
  <c r="O205" i="1"/>
  <c r="P203" i="1"/>
  <c r="O203" i="1"/>
  <c r="P201" i="1"/>
  <c r="O201" i="1"/>
  <c r="P199" i="1"/>
  <c r="O199" i="1"/>
  <c r="P197" i="1"/>
  <c r="O197" i="1"/>
  <c r="P195" i="1"/>
  <c r="O195" i="1"/>
  <c r="P193" i="1"/>
  <c r="O193" i="1"/>
  <c r="Q193" i="1" s="1"/>
  <c r="S193" i="1" s="1"/>
  <c r="U193" i="1" s="1"/>
  <c r="P191" i="1"/>
  <c r="O191" i="1"/>
  <c r="Q191" i="1" s="1"/>
  <c r="S191" i="1" s="1"/>
  <c r="U191" i="1" s="1"/>
  <c r="P189" i="1"/>
  <c r="O189" i="1"/>
  <c r="Q189" i="1" s="1"/>
  <c r="S189" i="1" s="1"/>
  <c r="U189" i="1" s="1"/>
  <c r="P187" i="1"/>
  <c r="O187" i="1"/>
  <c r="P185" i="1"/>
  <c r="O185" i="1"/>
  <c r="Q185" i="1" s="1"/>
  <c r="S185" i="1" s="1"/>
  <c r="U185" i="1" s="1"/>
  <c r="P183" i="1"/>
  <c r="O183" i="1"/>
  <c r="Q183" i="1" s="1"/>
  <c r="S183" i="1" s="1"/>
  <c r="U183" i="1" s="1"/>
  <c r="P181" i="1"/>
  <c r="O181" i="1"/>
  <c r="Q181" i="1" s="1"/>
  <c r="S181" i="1" s="1"/>
  <c r="U181" i="1" s="1"/>
  <c r="P179" i="1"/>
  <c r="O179" i="1"/>
  <c r="Q179" i="1" s="1"/>
  <c r="S179" i="1" s="1"/>
  <c r="U179" i="1" s="1"/>
  <c r="P177" i="1"/>
  <c r="O177" i="1"/>
  <c r="Q177" i="1" s="1"/>
  <c r="S177" i="1" s="1"/>
  <c r="U177" i="1" s="1"/>
  <c r="P175" i="1"/>
  <c r="O175" i="1"/>
  <c r="Q175" i="1" s="1"/>
  <c r="S175" i="1" s="1"/>
  <c r="U175" i="1" s="1"/>
  <c r="P173" i="1"/>
  <c r="O173" i="1"/>
  <c r="Q173" i="1" s="1"/>
  <c r="S173" i="1" s="1"/>
  <c r="U173" i="1" s="1"/>
  <c r="P171" i="1"/>
  <c r="O171" i="1"/>
  <c r="Q171" i="1" s="1"/>
  <c r="S171" i="1" s="1"/>
  <c r="U171" i="1" s="1"/>
  <c r="P169" i="1"/>
  <c r="O169" i="1"/>
  <c r="Q169" i="1" s="1"/>
  <c r="S169" i="1" s="1"/>
  <c r="U169" i="1" s="1"/>
  <c r="P167" i="1"/>
  <c r="O167" i="1"/>
  <c r="Q167" i="1" s="1"/>
  <c r="S167" i="1" s="1"/>
  <c r="U167" i="1" s="1"/>
  <c r="P165" i="1"/>
  <c r="O165" i="1"/>
  <c r="Q165" i="1" s="1"/>
  <c r="S165" i="1" s="1"/>
  <c r="U165" i="1" s="1"/>
  <c r="P163" i="1"/>
  <c r="O163" i="1"/>
  <c r="Q163" i="1" s="1"/>
  <c r="S163" i="1" s="1"/>
  <c r="U163" i="1" s="1"/>
  <c r="P161" i="1"/>
  <c r="O161" i="1"/>
  <c r="Q161" i="1" s="1"/>
  <c r="S161" i="1" s="1"/>
  <c r="U161" i="1" s="1"/>
  <c r="P159" i="1"/>
  <c r="O159" i="1"/>
  <c r="Q159" i="1" s="1"/>
  <c r="S159" i="1" s="1"/>
  <c r="U159" i="1" s="1"/>
  <c r="P157" i="1"/>
  <c r="O157" i="1"/>
  <c r="Q157" i="1" s="1"/>
  <c r="S157" i="1" s="1"/>
  <c r="U157" i="1" s="1"/>
  <c r="P125" i="1"/>
  <c r="O125" i="1"/>
  <c r="Q125" i="1" s="1"/>
  <c r="S125" i="1" s="1"/>
  <c r="U125" i="1" s="1"/>
  <c r="P123" i="1"/>
  <c r="O123" i="1"/>
  <c r="Q123" i="1" s="1"/>
  <c r="S123" i="1" s="1"/>
  <c r="U123" i="1" s="1"/>
  <c r="P121" i="1"/>
  <c r="O121" i="1"/>
  <c r="Q121" i="1" s="1"/>
  <c r="S121" i="1" s="1"/>
  <c r="U121" i="1" s="1"/>
  <c r="P119" i="1"/>
  <c r="O119" i="1"/>
  <c r="Q119" i="1" s="1"/>
  <c r="S119" i="1" s="1"/>
  <c r="U119" i="1" s="1"/>
  <c r="P117" i="1"/>
  <c r="O117" i="1"/>
  <c r="Q117" i="1" s="1"/>
  <c r="S117" i="1" s="1"/>
  <c r="U117" i="1" s="1"/>
  <c r="P115" i="1"/>
  <c r="O115" i="1"/>
  <c r="Q115" i="1" s="1"/>
  <c r="S115" i="1" s="1"/>
  <c r="U115" i="1" s="1"/>
  <c r="P113" i="1"/>
  <c r="O113" i="1"/>
  <c r="Q113" i="1" s="1"/>
  <c r="S113" i="1" s="1"/>
  <c r="U113" i="1" s="1"/>
  <c r="P111" i="1"/>
  <c r="O111" i="1"/>
  <c r="Q111" i="1" s="1"/>
  <c r="S111" i="1" s="1"/>
  <c r="U111" i="1" s="1"/>
  <c r="P109" i="1"/>
  <c r="O109" i="1"/>
  <c r="Q109" i="1" s="1"/>
  <c r="S109" i="1" s="1"/>
  <c r="U109" i="1" s="1"/>
  <c r="P107" i="1"/>
  <c r="O107" i="1"/>
  <c r="Q107" i="1" s="1"/>
  <c r="S107" i="1" s="1"/>
  <c r="U107" i="1" s="1"/>
  <c r="P105" i="1"/>
  <c r="O105" i="1"/>
  <c r="Q105" i="1" s="1"/>
  <c r="S105" i="1" s="1"/>
  <c r="U105" i="1" s="1"/>
  <c r="P103" i="1"/>
  <c r="O103" i="1"/>
  <c r="Q103" i="1" s="1"/>
  <c r="S103" i="1" s="1"/>
  <c r="U103" i="1" s="1"/>
  <c r="P101" i="1"/>
  <c r="O101" i="1"/>
  <c r="Q101" i="1" s="1"/>
  <c r="S101" i="1" s="1"/>
  <c r="U101" i="1" s="1"/>
  <c r="P99" i="1"/>
  <c r="O99" i="1"/>
  <c r="Q99" i="1" s="1"/>
  <c r="S99" i="1" s="1"/>
  <c r="U99" i="1" s="1"/>
  <c r="P97" i="1"/>
  <c r="O97" i="1"/>
  <c r="Q97" i="1" s="1"/>
  <c r="S97" i="1" s="1"/>
  <c r="U97" i="1" s="1"/>
  <c r="P95" i="1"/>
  <c r="O95" i="1"/>
  <c r="Q95" i="1" s="1"/>
  <c r="S95" i="1" s="1"/>
  <c r="U95" i="1" s="1"/>
  <c r="P93" i="1"/>
  <c r="O93" i="1"/>
  <c r="Q93" i="1" s="1"/>
  <c r="S93" i="1" s="1"/>
  <c r="U93" i="1" s="1"/>
  <c r="P91" i="1"/>
  <c r="O91" i="1"/>
  <c r="Q91" i="1" s="1"/>
  <c r="S91" i="1" s="1"/>
  <c r="U91" i="1" s="1"/>
  <c r="P89" i="1"/>
  <c r="O89" i="1"/>
  <c r="Q89" i="1" s="1"/>
  <c r="S89" i="1" s="1"/>
  <c r="U89" i="1" s="1"/>
  <c r="P87" i="1"/>
  <c r="O87" i="1"/>
  <c r="Q87" i="1" s="1"/>
  <c r="S87" i="1" s="1"/>
  <c r="U87" i="1" s="1"/>
  <c r="P85" i="1"/>
  <c r="O85" i="1"/>
  <c r="Q85" i="1" s="1"/>
  <c r="S85" i="1" s="1"/>
  <c r="U85" i="1" s="1"/>
  <c r="P83" i="1"/>
  <c r="O83" i="1"/>
  <c r="Q83" i="1" s="1"/>
  <c r="S83" i="1" s="1"/>
  <c r="U83" i="1" s="1"/>
  <c r="P81" i="1"/>
  <c r="O81" i="1"/>
  <c r="Q81" i="1" s="1"/>
  <c r="S81" i="1" s="1"/>
  <c r="U81" i="1" s="1"/>
  <c r="P79" i="1"/>
  <c r="O79" i="1"/>
  <c r="Q79" i="1" s="1"/>
  <c r="S79" i="1" s="1"/>
  <c r="U79" i="1" s="1"/>
  <c r="P77" i="1"/>
  <c r="O77" i="1"/>
  <c r="Q77" i="1" s="1"/>
  <c r="S77" i="1" s="1"/>
  <c r="U77" i="1" s="1"/>
  <c r="P75" i="1"/>
  <c r="O75" i="1"/>
  <c r="Q75" i="1" s="1"/>
  <c r="S75" i="1" s="1"/>
  <c r="U75" i="1" s="1"/>
  <c r="P73" i="1"/>
  <c r="O73" i="1"/>
  <c r="Q73" i="1" s="1"/>
  <c r="S73" i="1" s="1"/>
  <c r="U73" i="1" s="1"/>
  <c r="P71" i="1"/>
  <c r="O71" i="1"/>
  <c r="Q71" i="1" s="1"/>
  <c r="S71" i="1" s="1"/>
  <c r="U71" i="1" s="1"/>
  <c r="P69" i="1"/>
  <c r="O69" i="1"/>
  <c r="Q69" i="1" s="1"/>
  <c r="S69" i="1" s="1"/>
  <c r="U69" i="1" s="1"/>
  <c r="P67" i="1"/>
  <c r="O67" i="1"/>
  <c r="Q67" i="1" s="1"/>
  <c r="S67" i="1" s="1"/>
  <c r="U67" i="1" s="1"/>
  <c r="P65" i="1"/>
  <c r="O65" i="1"/>
  <c r="Q65" i="1" s="1"/>
  <c r="S65" i="1" s="1"/>
  <c r="U65" i="1" s="1"/>
  <c r="P63" i="1"/>
  <c r="O63" i="1"/>
  <c r="Q63" i="1" s="1"/>
  <c r="S63" i="1" s="1"/>
  <c r="U63" i="1" s="1"/>
  <c r="P61" i="1"/>
  <c r="O61" i="1"/>
  <c r="Q61" i="1" s="1"/>
  <c r="S61" i="1" s="1"/>
  <c r="U61" i="1" s="1"/>
  <c r="P20" i="1"/>
  <c r="O20" i="1"/>
  <c r="Q20" i="1" s="1"/>
  <c r="S20" i="1" s="1"/>
  <c r="U20" i="1" s="1"/>
  <c r="P18" i="1"/>
  <c r="O18" i="1"/>
  <c r="Q18" i="1" s="1"/>
  <c r="S18" i="1" s="1"/>
  <c r="U18" i="1" s="1"/>
  <c r="P16" i="1"/>
  <c r="O16" i="1"/>
  <c r="P14" i="1"/>
  <c r="O14" i="1"/>
  <c r="Q14" i="1" s="1"/>
  <c r="S14" i="1" s="1"/>
  <c r="U14" i="1" s="1"/>
  <c r="P12" i="1"/>
  <c r="O12" i="1"/>
  <c r="Q12" i="1" s="1"/>
  <c r="S12" i="1" s="1"/>
  <c r="U12" i="1" s="1"/>
  <c r="P10" i="1"/>
  <c r="O10" i="1"/>
  <c r="Q10" i="1" s="1"/>
  <c r="S10" i="1" s="1"/>
  <c r="U10" i="1" s="1"/>
  <c r="P8" i="1"/>
  <c r="O8" i="1"/>
  <c r="Q360" i="1" l="1"/>
  <c r="S360" i="1" s="1"/>
  <c r="U360" i="1" s="1"/>
  <c r="Q362" i="1"/>
  <c r="S362" i="1" s="1"/>
  <c r="U362" i="1" s="1"/>
  <c r="Q195" i="1"/>
  <c r="S195" i="1" s="1"/>
  <c r="U195" i="1" s="1"/>
  <c r="Q197" i="1"/>
  <c r="S197" i="1" s="1"/>
  <c r="U197" i="1" s="1"/>
  <c r="Q199" i="1"/>
  <c r="S199" i="1" s="1"/>
  <c r="U199" i="1" s="1"/>
  <c r="Q201" i="1"/>
  <c r="S201" i="1" s="1"/>
  <c r="U201" i="1" s="1"/>
  <c r="Q203" i="1"/>
  <c r="S203" i="1" s="1"/>
  <c r="U203" i="1" s="1"/>
  <c r="Q205" i="1"/>
  <c r="S205" i="1" s="1"/>
  <c r="U205" i="1" s="1"/>
  <c r="Q207" i="1"/>
  <c r="S207" i="1" s="1"/>
  <c r="U207" i="1" s="1"/>
  <c r="Q209" i="1"/>
  <c r="S209" i="1" s="1"/>
  <c r="U209" i="1" s="1"/>
  <c r="Q211" i="1"/>
  <c r="S211" i="1" s="1"/>
  <c r="U211" i="1" s="1"/>
  <c r="Q213" i="1"/>
  <c r="S213" i="1" s="1"/>
  <c r="U213" i="1" s="1"/>
  <c r="Q224" i="1"/>
  <c r="S224" i="1" s="1"/>
  <c r="U224" i="1" s="1"/>
  <c r="Q226" i="1"/>
  <c r="S226" i="1" s="1"/>
  <c r="U226" i="1" s="1"/>
  <c r="Q228" i="1"/>
  <c r="S228" i="1" s="1"/>
  <c r="U228" i="1" s="1"/>
  <c r="Q230" i="1"/>
  <c r="S230" i="1" s="1"/>
  <c r="U230" i="1" s="1"/>
  <c r="Q232" i="1"/>
  <c r="S232" i="1" s="1"/>
  <c r="U232" i="1" s="1"/>
  <c r="Q234" i="1"/>
  <c r="S234" i="1" s="1"/>
  <c r="U234" i="1" s="1"/>
  <c r="Q8" i="1"/>
  <c r="S8" i="1" s="1"/>
  <c r="U8" i="1" s="1"/>
  <c r="Q16" i="1"/>
  <c r="S16" i="1" s="1"/>
  <c r="U16" i="1" s="1"/>
  <c r="Q187" i="1"/>
  <c r="S187" i="1" s="1"/>
  <c r="U187" i="1" s="1"/>
</calcChain>
</file>

<file path=xl/sharedStrings.xml><?xml version="1.0" encoding="utf-8"?>
<sst xmlns="http://schemas.openxmlformats.org/spreadsheetml/2006/main" count="425" uniqueCount="56">
  <si>
    <t>1 номинация - Лучший силос из однолетних и многолетних бобовых трав</t>
  </si>
  <si>
    <t>место</t>
  </si>
  <si>
    <t>Название организации</t>
  </si>
  <si>
    <t>Район</t>
  </si>
  <si>
    <t xml:space="preserve">Основные показатели </t>
  </si>
  <si>
    <t xml:space="preserve">Второстепенные показатели </t>
  </si>
  <si>
    <t>сумма баллов</t>
  </si>
  <si>
    <t>тонаж</t>
  </si>
  <si>
    <t>итог</t>
  </si>
  <si>
    <t>коэффициент по тонажу</t>
  </si>
  <si>
    <t>общий итог</t>
  </si>
  <si>
    <t>Сухое вещество, г</t>
  </si>
  <si>
    <t>Сырой протеин, г</t>
  </si>
  <si>
    <t>масляная кислота, %</t>
  </si>
  <si>
    <t>Зола, г</t>
  </si>
  <si>
    <t>Сырая клетчатка, г</t>
  </si>
  <si>
    <t>доля молочной кислоты, %</t>
  </si>
  <si>
    <t>рН</t>
  </si>
  <si>
    <t>основных</t>
  </si>
  <si>
    <t>второстепенных</t>
  </si>
  <si>
    <t>в нат. корме</t>
  </si>
  <si>
    <t>в АСВ</t>
  </si>
  <si>
    <t>СПК "Ромашевский"</t>
  </si>
  <si>
    <t>Тарногский</t>
  </si>
  <si>
    <t>ср.зн.</t>
  </si>
  <si>
    <t>баллы</t>
  </si>
  <si>
    <t>СПК "Альянс"</t>
  </si>
  <si>
    <t>Кич. Городецкий</t>
  </si>
  <si>
    <t>СПК АФ "Кpасная звезда"</t>
  </si>
  <si>
    <t>Вологодский</t>
  </si>
  <si>
    <t>СПК (к-з) "Николоторжский"</t>
  </si>
  <si>
    <t>Кирилловский</t>
  </si>
  <si>
    <t>АО Племзавод "Родина"</t>
  </si>
  <si>
    <t>2 номинация - Лучший силос из бобово-злаковой смеси</t>
  </si>
  <si>
    <t>основ-ных</t>
  </si>
  <si>
    <t>второ-степен-ных</t>
  </si>
  <si>
    <t>АО "Союз" племенной завод</t>
  </si>
  <si>
    <t>Сокольский</t>
  </si>
  <si>
    <t>ООО "Жуковец"</t>
  </si>
  <si>
    <t>Устюженский</t>
  </si>
  <si>
    <t>АО Племзавод "Заря"</t>
  </si>
  <si>
    <t>Грязовецкий</t>
  </si>
  <si>
    <t>ПЗ к/з им. 50-летия СССР</t>
  </si>
  <si>
    <t>СХПК к/з "Новленский"</t>
  </si>
  <si>
    <t>СПК к/з "Нижне-Кулое"</t>
  </si>
  <si>
    <t>Верховажский</t>
  </si>
  <si>
    <t>СПК ПКЗ "Вологодский"</t>
  </si>
  <si>
    <t>3 номинация - Лучший силос из однолетних и многолетних злаковых трав</t>
  </si>
  <si>
    <t>4 номинация - Лучший силос из кукурузы</t>
  </si>
  <si>
    <t>5 номинация - Лучшее сено</t>
  </si>
  <si>
    <t>СХПК "Майский"</t>
  </si>
  <si>
    <t>Лучший силаж</t>
  </si>
  <si>
    <t>Зеленая масса</t>
  </si>
  <si>
    <t>СПК к/з "Коминтерн-2"</t>
  </si>
  <si>
    <t>ОАО "Заря"</t>
  </si>
  <si>
    <t>Рейтинг  участников  по номинациям конкурса "Лучшие корма Вологодчины"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</si>
</sst>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3"/>
      <color theme="1" tint="0.34998626667073579"/>
      <name val="Times New Roman"/>
      <family val="1"/>
      <charset val="204"/>
    </font>
    <font>
      <sz val="13"/>
      <color theme="1" tint="0.34998626667073579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 tint="0.34998626667073579"/>
      <name val="Calibri"/>
      <family val="2"/>
      <scheme val="minor"/>
    </font>
    <font>
      <sz val="10"/>
      <name val="Arial Cyr"/>
      <charset val="204"/>
    </font>
    <font>
      <sz val="13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88">
    <xf numFmtId="0" fontId="0" fillId="0" borderId="0" xfId="0"/>
    <xf numFmtId="2" fontId="1" fillId="2" borderId="1" xfId="0" applyNumberFormat="1" applyFont="1" applyFill="1" applyBorder="1"/>
    <xf numFmtId="0" fontId="1" fillId="2" borderId="1" xfId="0" applyFont="1" applyFill="1" applyBorder="1"/>
    <xf numFmtId="0" fontId="1" fillId="2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/>
    <xf numFmtId="0" fontId="5" fillId="2" borderId="1" xfId="0" applyFont="1" applyFill="1" applyBorder="1"/>
    <xf numFmtId="2" fontId="1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/>
    <xf numFmtId="0" fontId="4" fillId="2" borderId="0" xfId="0" applyFont="1" applyFill="1" applyBorder="1" applyAlignme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4" fillId="2" borderId="0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8" xfId="0" applyFont="1" applyFill="1" applyBorder="1"/>
    <xf numFmtId="0" fontId="1" fillId="2" borderId="1" xfId="0" applyFont="1" applyFill="1" applyBorder="1" applyAlignment="1">
      <alignment vertical="center" wrapText="1"/>
    </xf>
    <xf numFmtId="2" fontId="8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2" fontId="7" fillId="2" borderId="0" xfId="0" applyNumberFormat="1" applyFont="1" applyFill="1" applyBorder="1"/>
    <xf numFmtId="0" fontId="5" fillId="2" borderId="0" xfId="0" applyFont="1" applyFill="1" applyBorder="1"/>
    <xf numFmtId="2" fontId="1" fillId="2" borderId="2" xfId="0" applyNumberFormat="1" applyFont="1" applyFill="1" applyBorder="1"/>
    <xf numFmtId="2" fontId="1" fillId="2" borderId="3" xfId="0" applyNumberFormat="1" applyFont="1" applyFill="1" applyBorder="1"/>
    <xf numFmtId="0" fontId="1" fillId="2" borderId="9" xfId="0" applyFont="1" applyFill="1" applyBorder="1"/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/>
    <xf numFmtId="2" fontId="3" fillId="2" borderId="1" xfId="0" applyNumberFormat="1" applyFont="1" applyFill="1" applyBorder="1"/>
    <xf numFmtId="0" fontId="8" fillId="2" borderId="1" xfId="0" applyFont="1" applyFill="1" applyBorder="1"/>
    <xf numFmtId="0" fontId="8" fillId="2" borderId="8" xfId="0" applyFont="1" applyFill="1" applyBorder="1" applyAlignment="1"/>
    <xf numFmtId="0" fontId="3" fillId="2" borderId="0" xfId="0" applyFont="1" applyFill="1" applyBorder="1"/>
    <xf numFmtId="2" fontId="3" fillId="2" borderId="0" xfId="0" applyNumberFormat="1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8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/>
    <xf numFmtId="0" fontId="1" fillId="2" borderId="10" xfId="0" applyFont="1" applyFill="1" applyBorder="1"/>
    <xf numFmtId="0" fontId="1" fillId="2" borderId="15" xfId="0" applyFont="1" applyFill="1" applyBorder="1"/>
    <xf numFmtId="2" fontId="1" fillId="2" borderId="15" xfId="0" applyNumberFormat="1" applyFont="1" applyFill="1" applyBorder="1"/>
    <xf numFmtId="2" fontId="1" fillId="2" borderId="7" xfId="0" applyNumberFormat="1" applyFont="1" applyFill="1" applyBorder="1"/>
    <xf numFmtId="0" fontId="1" fillId="2" borderId="16" xfId="0" applyFont="1" applyFill="1" applyBorder="1"/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distributed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distributed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8"/>
  <sheetViews>
    <sheetView tabSelected="1" view="pageBreakPreview" zoomScale="80" zoomScaleNormal="110" zoomScaleSheetLayoutView="80" workbookViewId="0">
      <selection activeCell="C15" sqref="C15:C16"/>
    </sheetView>
  </sheetViews>
  <sheetFormatPr defaultRowHeight="16.5" x14ac:dyDescent="0.25"/>
  <cols>
    <col min="1" max="1" width="3.7109375" style="10" customWidth="1"/>
    <col min="2" max="2" width="36.5703125" style="10" bestFit="1" customWidth="1"/>
    <col min="3" max="3" width="21.28515625" style="10" bestFit="1" customWidth="1"/>
    <col min="4" max="4" width="9.28515625" style="10" customWidth="1"/>
    <col min="5" max="5" width="7.85546875" style="10" customWidth="1"/>
    <col min="6" max="6" width="7.140625" style="10" customWidth="1"/>
    <col min="7" max="7" width="6.5703125" style="10" customWidth="1"/>
    <col min="8" max="8" width="6.7109375" style="10" customWidth="1"/>
    <col min="9" max="9" width="7.85546875" style="10" customWidth="1"/>
    <col min="10" max="10" width="7.28515625" style="10" customWidth="1"/>
    <col min="11" max="11" width="8.28515625" style="10" customWidth="1"/>
    <col min="12" max="12" width="7.140625" style="10" customWidth="1"/>
    <col min="13" max="13" width="7" style="10" customWidth="1"/>
    <col min="14" max="14" width="6.28515625" style="10" customWidth="1"/>
    <col min="15" max="15" width="7.140625" style="35" customWidth="1"/>
    <col min="16" max="16" width="5.42578125" style="10" customWidth="1"/>
    <col min="17" max="17" width="6.28515625" style="10" customWidth="1"/>
    <col min="18" max="18" width="8" style="10" customWidth="1"/>
    <col min="19" max="19" width="5.5703125" style="10" customWidth="1"/>
    <col min="20" max="20" width="8" style="10" customWidth="1"/>
    <col min="21" max="21" width="5.28515625" style="36" customWidth="1"/>
    <col min="22" max="22" width="23.42578125" style="3" bestFit="1" customWidth="1"/>
    <col min="23" max="23" width="23.42578125" style="8" bestFit="1" customWidth="1"/>
    <col min="24" max="24" width="26.7109375" style="9" bestFit="1" customWidth="1"/>
    <col min="25" max="16384" width="9.140625" style="10"/>
  </cols>
  <sheetData>
    <row r="1" spans="1:21" ht="21" thickBot="1" x14ac:dyDescent="0.35">
      <c r="A1" s="56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"/>
      <c r="P1" s="2"/>
      <c r="Q1" s="2"/>
      <c r="R1" s="2"/>
      <c r="S1" s="2"/>
      <c r="T1" s="2"/>
      <c r="U1" s="2"/>
    </row>
    <row r="2" spans="1:21" ht="17.2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2"/>
      <c r="Q2" s="2"/>
      <c r="R2" s="2"/>
      <c r="S2" s="2"/>
      <c r="T2" s="2"/>
      <c r="U2" s="2"/>
    </row>
    <row r="3" spans="1:21" ht="18" thickBot="1" x14ac:dyDescent="0.35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8"/>
      <c r="Q3" s="58"/>
      <c r="R3" s="58"/>
      <c r="S3" s="58"/>
      <c r="T3" s="2"/>
      <c r="U3" s="2"/>
    </row>
    <row r="4" spans="1:21" ht="30.75" customHeight="1" thickBot="1" x14ac:dyDescent="0.3">
      <c r="A4" s="59" t="s">
        <v>1</v>
      </c>
      <c r="B4" s="60" t="s">
        <v>2</v>
      </c>
      <c r="C4" s="60" t="s">
        <v>3</v>
      </c>
      <c r="D4" s="60"/>
      <c r="E4" s="61" t="s">
        <v>4</v>
      </c>
      <c r="F4" s="61"/>
      <c r="G4" s="61"/>
      <c r="H4" s="61"/>
      <c r="I4" s="61" t="s">
        <v>5</v>
      </c>
      <c r="J4" s="61"/>
      <c r="K4" s="61"/>
      <c r="L4" s="61"/>
      <c r="M4" s="61"/>
      <c r="N4" s="61"/>
      <c r="O4" s="62" t="s">
        <v>6</v>
      </c>
      <c r="P4" s="62"/>
      <c r="Q4" s="62"/>
      <c r="R4" s="61" t="s">
        <v>7</v>
      </c>
      <c r="S4" s="64" t="s">
        <v>8</v>
      </c>
      <c r="T4" s="66" t="s">
        <v>9</v>
      </c>
      <c r="U4" s="64" t="s">
        <v>10</v>
      </c>
    </row>
    <row r="5" spans="1:21" ht="31.5" customHeight="1" thickBot="1" x14ac:dyDescent="0.3">
      <c r="A5" s="59"/>
      <c r="B5" s="60"/>
      <c r="C5" s="60"/>
      <c r="D5" s="60"/>
      <c r="E5" s="4" t="s">
        <v>11</v>
      </c>
      <c r="F5" s="59" t="s">
        <v>12</v>
      </c>
      <c r="G5" s="59"/>
      <c r="H5" s="59" t="s">
        <v>13</v>
      </c>
      <c r="I5" s="60" t="s">
        <v>14</v>
      </c>
      <c r="J5" s="60"/>
      <c r="K5" s="59" t="s">
        <v>15</v>
      </c>
      <c r="L5" s="59"/>
      <c r="M5" s="59" t="s">
        <v>16</v>
      </c>
      <c r="N5" s="59" t="s">
        <v>17</v>
      </c>
      <c r="O5" s="68" t="s">
        <v>18</v>
      </c>
      <c r="P5" s="59" t="s">
        <v>19</v>
      </c>
      <c r="Q5" s="61" t="s">
        <v>8</v>
      </c>
      <c r="R5" s="63"/>
      <c r="S5" s="65"/>
      <c r="T5" s="67"/>
      <c r="U5" s="65"/>
    </row>
    <row r="6" spans="1:21" ht="32.25" customHeight="1" thickBot="1" x14ac:dyDescent="0.3">
      <c r="A6" s="59"/>
      <c r="B6" s="60"/>
      <c r="C6" s="60"/>
      <c r="D6" s="60"/>
      <c r="E6" s="5" t="s">
        <v>20</v>
      </c>
      <c r="F6" s="5" t="s">
        <v>20</v>
      </c>
      <c r="G6" s="5" t="s">
        <v>21</v>
      </c>
      <c r="H6" s="59"/>
      <c r="I6" s="5" t="s">
        <v>20</v>
      </c>
      <c r="J6" s="5" t="s">
        <v>21</v>
      </c>
      <c r="K6" s="5" t="s">
        <v>20</v>
      </c>
      <c r="L6" s="5" t="s">
        <v>21</v>
      </c>
      <c r="M6" s="59"/>
      <c r="N6" s="59"/>
      <c r="O6" s="68"/>
      <c r="P6" s="59"/>
      <c r="Q6" s="61"/>
      <c r="R6" s="63"/>
      <c r="S6" s="65"/>
      <c r="T6" s="67"/>
      <c r="U6" s="65"/>
    </row>
    <row r="7" spans="1:21" ht="17.25" thickBot="1" x14ac:dyDescent="0.3">
      <c r="A7" s="69">
        <v>1</v>
      </c>
      <c r="B7" s="70" t="s">
        <v>22</v>
      </c>
      <c r="C7" s="70" t="s">
        <v>23</v>
      </c>
      <c r="D7" s="2" t="s">
        <v>24</v>
      </c>
      <c r="E7" s="2">
        <v>273.14</v>
      </c>
      <c r="F7" s="2">
        <v>30.6</v>
      </c>
      <c r="G7" s="2">
        <v>11.2</v>
      </c>
      <c r="H7" s="2">
        <v>0.12</v>
      </c>
      <c r="I7" s="2">
        <v>11.96</v>
      </c>
      <c r="J7" s="2">
        <v>4.38</v>
      </c>
      <c r="K7" s="2">
        <v>77.38</v>
      </c>
      <c r="L7" s="2">
        <v>28.33</v>
      </c>
      <c r="M7" s="2">
        <v>88</v>
      </c>
      <c r="N7" s="2">
        <v>4.33</v>
      </c>
      <c r="O7" s="6"/>
      <c r="P7" s="7"/>
      <c r="Q7" s="7"/>
      <c r="R7" s="69">
        <v>360</v>
      </c>
      <c r="S7" s="7"/>
      <c r="T7" s="2"/>
      <c r="U7" s="7"/>
    </row>
    <row r="8" spans="1:21" ht="17.25" thickBot="1" x14ac:dyDescent="0.3">
      <c r="A8" s="58"/>
      <c r="B8" s="71"/>
      <c r="C8" s="71"/>
      <c r="D8" s="2" t="s">
        <v>25</v>
      </c>
      <c r="E8" s="7">
        <v>1</v>
      </c>
      <c r="F8" s="7"/>
      <c r="G8" s="7">
        <v>0</v>
      </c>
      <c r="H8" s="7">
        <v>0</v>
      </c>
      <c r="I8" s="7"/>
      <c r="J8" s="7">
        <v>1</v>
      </c>
      <c r="K8" s="7"/>
      <c r="L8" s="7">
        <v>0</v>
      </c>
      <c r="M8" s="7">
        <v>1</v>
      </c>
      <c r="N8" s="7">
        <v>0</v>
      </c>
      <c r="O8" s="6">
        <f>E8+G8+H8</f>
        <v>1</v>
      </c>
      <c r="P8" s="7">
        <f>J8+L8+M8+N8</f>
        <v>2</v>
      </c>
      <c r="Q8" s="7">
        <f>O8+P8</f>
        <v>3</v>
      </c>
      <c r="R8" s="58"/>
      <c r="S8" s="7">
        <f>Q8</f>
        <v>3</v>
      </c>
      <c r="T8" s="2">
        <v>1</v>
      </c>
      <c r="U8" s="7">
        <f>S8*T8</f>
        <v>3</v>
      </c>
    </row>
    <row r="9" spans="1:21" ht="17.25" thickBot="1" x14ac:dyDescent="0.3">
      <c r="A9" s="69">
        <v>2</v>
      </c>
      <c r="B9" s="70" t="s">
        <v>26</v>
      </c>
      <c r="C9" s="70" t="s">
        <v>27</v>
      </c>
      <c r="D9" s="2" t="s">
        <v>24</v>
      </c>
      <c r="E9" s="2">
        <v>227.92</v>
      </c>
      <c r="F9" s="2">
        <v>29.49</v>
      </c>
      <c r="G9" s="2">
        <v>12.95</v>
      </c>
      <c r="H9" s="2">
        <v>0</v>
      </c>
      <c r="I9" s="2">
        <v>14.18</v>
      </c>
      <c r="J9" s="2">
        <v>6.22</v>
      </c>
      <c r="K9" s="2">
        <v>67.42</v>
      </c>
      <c r="L9" s="2">
        <v>29.57</v>
      </c>
      <c r="M9" s="2">
        <v>70</v>
      </c>
      <c r="N9" s="2">
        <v>4.28</v>
      </c>
      <c r="O9" s="6"/>
      <c r="P9" s="7"/>
      <c r="Q9" s="7"/>
      <c r="R9" s="69">
        <v>1000</v>
      </c>
      <c r="S9" s="7"/>
      <c r="T9" s="2"/>
      <c r="U9" s="7"/>
    </row>
    <row r="10" spans="1:21" ht="17.25" thickBot="1" x14ac:dyDescent="0.3">
      <c r="A10" s="58"/>
      <c r="B10" s="71"/>
      <c r="C10" s="71"/>
      <c r="D10" s="2" t="s">
        <v>25</v>
      </c>
      <c r="E10" s="7">
        <v>0</v>
      </c>
      <c r="F10" s="7"/>
      <c r="G10" s="7">
        <v>0</v>
      </c>
      <c r="H10" s="7">
        <v>1</v>
      </c>
      <c r="I10" s="7"/>
      <c r="J10" s="7">
        <v>1</v>
      </c>
      <c r="K10" s="7"/>
      <c r="L10" s="7">
        <v>0</v>
      </c>
      <c r="M10" s="7">
        <v>1</v>
      </c>
      <c r="N10" s="7">
        <v>1</v>
      </c>
      <c r="O10" s="6">
        <f>E10+G10+H10</f>
        <v>1</v>
      </c>
      <c r="P10" s="7">
        <f>J10+L10+M10+N10</f>
        <v>3</v>
      </c>
      <c r="Q10" s="7">
        <f>O10+P10</f>
        <v>4</v>
      </c>
      <c r="R10" s="58"/>
      <c r="S10" s="7">
        <f>Q10</f>
        <v>4</v>
      </c>
      <c r="T10" s="2">
        <v>0.69</v>
      </c>
      <c r="U10" s="7">
        <f>S10*T10</f>
        <v>2.76</v>
      </c>
    </row>
    <row r="11" spans="1:21" ht="17.25" thickBot="1" x14ac:dyDescent="0.3">
      <c r="A11" s="57">
        <v>3</v>
      </c>
      <c r="B11" s="70" t="s">
        <v>28</v>
      </c>
      <c r="C11" s="70" t="s">
        <v>29</v>
      </c>
      <c r="D11" s="2" t="s">
        <v>24</v>
      </c>
      <c r="E11" s="1">
        <v>264.32</v>
      </c>
      <c r="F11" s="1">
        <v>33.29</v>
      </c>
      <c r="G11" s="1">
        <v>12.59</v>
      </c>
      <c r="H11" s="1">
        <v>4.4999999999999998E-2</v>
      </c>
      <c r="I11" s="1">
        <v>16.73</v>
      </c>
      <c r="J11" s="1">
        <v>6.33</v>
      </c>
      <c r="K11" s="1">
        <v>86.71</v>
      </c>
      <c r="L11" s="1">
        <v>28.13</v>
      </c>
      <c r="M11" s="1">
        <v>82</v>
      </c>
      <c r="N11" s="1">
        <v>4.32</v>
      </c>
      <c r="O11" s="1"/>
      <c r="P11" s="2"/>
      <c r="Q11" s="2"/>
      <c r="R11" s="61">
        <v>2356</v>
      </c>
      <c r="S11" s="2"/>
      <c r="T11" s="2"/>
      <c r="U11" s="2"/>
    </row>
    <row r="12" spans="1:21" ht="17.25" thickBot="1" x14ac:dyDescent="0.3">
      <c r="A12" s="57"/>
      <c r="B12" s="70"/>
      <c r="C12" s="70"/>
      <c r="D12" s="2" t="s">
        <v>25</v>
      </c>
      <c r="E12" s="6">
        <v>0</v>
      </c>
      <c r="F12" s="6"/>
      <c r="G12" s="6">
        <v>0</v>
      </c>
      <c r="H12" s="6">
        <v>1</v>
      </c>
      <c r="I12" s="6"/>
      <c r="J12" s="6">
        <v>1</v>
      </c>
      <c r="K12" s="6"/>
      <c r="L12" s="6">
        <v>0</v>
      </c>
      <c r="M12" s="6">
        <v>1</v>
      </c>
      <c r="N12" s="6">
        <v>0</v>
      </c>
      <c r="O12" s="6">
        <f>SUM(E12:H12)</f>
        <v>1</v>
      </c>
      <c r="P12" s="7">
        <f>SUM(I12:N12)</f>
        <v>2</v>
      </c>
      <c r="Q12" s="7">
        <f>SUM(O12:P12)</f>
        <v>3</v>
      </c>
      <c r="R12" s="63"/>
      <c r="S12" s="7">
        <f>Q12</f>
        <v>3</v>
      </c>
      <c r="T12" s="2">
        <v>0.91</v>
      </c>
      <c r="U12" s="7">
        <f>S12*T12</f>
        <v>2.73</v>
      </c>
    </row>
    <row r="13" spans="1:21" ht="17.25" thickBot="1" x14ac:dyDescent="0.3">
      <c r="A13" s="69">
        <v>4</v>
      </c>
      <c r="B13" s="74">
        <v>45</v>
      </c>
      <c r="C13" s="70"/>
      <c r="D13" s="2" t="s">
        <v>24</v>
      </c>
      <c r="E13" s="2">
        <v>290.20999999999998</v>
      </c>
      <c r="F13" s="2">
        <v>40.58</v>
      </c>
      <c r="G13" s="2">
        <v>13.98</v>
      </c>
      <c r="H13" s="2">
        <v>0</v>
      </c>
      <c r="I13" s="2">
        <v>17.96</v>
      </c>
      <c r="J13" s="2">
        <v>6.19</v>
      </c>
      <c r="K13" s="2">
        <v>79.22</v>
      </c>
      <c r="L13" s="2">
        <v>27.3</v>
      </c>
      <c r="M13" s="2">
        <v>73</v>
      </c>
      <c r="N13" s="2">
        <v>4.24</v>
      </c>
      <c r="O13" s="6"/>
      <c r="P13" s="7"/>
      <c r="Q13" s="7"/>
      <c r="R13" s="69">
        <v>900</v>
      </c>
      <c r="S13" s="7"/>
      <c r="T13" s="2"/>
      <c r="U13" s="7"/>
    </row>
    <row r="14" spans="1:21" ht="17.25" thickBot="1" x14ac:dyDescent="0.3">
      <c r="A14" s="58"/>
      <c r="B14" s="72"/>
      <c r="C14" s="71"/>
      <c r="D14" s="2" t="s">
        <v>25</v>
      </c>
      <c r="E14" s="7">
        <v>1</v>
      </c>
      <c r="F14" s="7"/>
      <c r="G14" s="7">
        <v>0</v>
      </c>
      <c r="H14" s="7">
        <v>1</v>
      </c>
      <c r="I14" s="7"/>
      <c r="J14" s="7">
        <v>1</v>
      </c>
      <c r="K14" s="7"/>
      <c r="L14" s="7">
        <v>1</v>
      </c>
      <c r="M14" s="7">
        <v>1</v>
      </c>
      <c r="N14" s="7">
        <v>1</v>
      </c>
      <c r="O14" s="6">
        <f t="shared" ref="O14" si="0">E14+G14+H14</f>
        <v>2</v>
      </c>
      <c r="P14" s="7">
        <f t="shared" ref="P14" si="1">J14+L14+M14+N14</f>
        <v>4</v>
      </c>
      <c r="Q14" s="7">
        <f t="shared" ref="Q14" si="2">O14+P14</f>
        <v>6</v>
      </c>
      <c r="R14" s="58"/>
      <c r="S14" s="7">
        <f t="shared" ref="S14:S20" si="3">Q14</f>
        <v>6</v>
      </c>
      <c r="T14" s="2">
        <v>0.44</v>
      </c>
      <c r="U14" s="7">
        <f>S14*T14</f>
        <v>2.64</v>
      </c>
    </row>
    <row r="15" spans="1:21" ht="17.25" thickBot="1" x14ac:dyDescent="0.3">
      <c r="A15" s="69">
        <v>5</v>
      </c>
      <c r="B15" s="74">
        <v>30</v>
      </c>
      <c r="C15" s="70"/>
      <c r="D15" s="2" t="s">
        <v>24</v>
      </c>
      <c r="E15" s="2">
        <v>184.06</v>
      </c>
      <c r="F15" s="2">
        <v>26.31</v>
      </c>
      <c r="G15" s="2">
        <v>14.42</v>
      </c>
      <c r="H15" s="2">
        <v>0.03</v>
      </c>
      <c r="I15" s="2">
        <v>13.03</v>
      </c>
      <c r="J15" s="2">
        <v>7.17</v>
      </c>
      <c r="K15" s="2">
        <v>55.95</v>
      </c>
      <c r="L15" s="2">
        <v>30.39</v>
      </c>
      <c r="M15" s="2">
        <v>59.93</v>
      </c>
      <c r="N15" s="2">
        <v>4.5</v>
      </c>
      <c r="O15" s="1"/>
      <c r="P15" s="2"/>
      <c r="Q15" s="2"/>
      <c r="R15" s="69">
        <v>2055</v>
      </c>
      <c r="S15" s="7"/>
      <c r="T15" s="2"/>
      <c r="U15" s="7"/>
    </row>
    <row r="16" spans="1:21" ht="17.25" thickBot="1" x14ac:dyDescent="0.3">
      <c r="A16" s="58"/>
      <c r="B16" s="72"/>
      <c r="C16" s="71"/>
      <c r="D16" s="2" t="s">
        <v>25</v>
      </c>
      <c r="E16" s="7">
        <v>0</v>
      </c>
      <c r="F16" s="7"/>
      <c r="G16" s="7">
        <v>0</v>
      </c>
      <c r="H16" s="7">
        <v>1</v>
      </c>
      <c r="I16" s="7"/>
      <c r="J16" s="7">
        <v>1</v>
      </c>
      <c r="K16" s="7"/>
      <c r="L16" s="7">
        <v>0</v>
      </c>
      <c r="M16" s="7">
        <v>0</v>
      </c>
      <c r="N16" s="7">
        <v>0</v>
      </c>
      <c r="O16" s="6">
        <f>E16+G16+H16</f>
        <v>1</v>
      </c>
      <c r="P16" s="7">
        <f>J16+L16+M16+N16</f>
        <v>1</v>
      </c>
      <c r="Q16" s="7">
        <f>O16+P16</f>
        <v>2</v>
      </c>
      <c r="R16" s="58"/>
      <c r="S16" s="7">
        <f t="shared" si="3"/>
        <v>2</v>
      </c>
      <c r="T16" s="2">
        <v>0.98</v>
      </c>
      <c r="U16" s="7">
        <f>S16*T16</f>
        <v>1.96</v>
      </c>
    </row>
    <row r="17" spans="1:24" ht="17.25" thickBot="1" x14ac:dyDescent="0.3">
      <c r="A17" s="57">
        <v>6</v>
      </c>
      <c r="B17" s="74">
        <v>40</v>
      </c>
      <c r="C17" s="70"/>
      <c r="D17" s="2" t="s">
        <v>24</v>
      </c>
      <c r="E17" s="1">
        <v>251.08</v>
      </c>
      <c r="F17" s="1">
        <v>31.77</v>
      </c>
      <c r="G17" s="1">
        <v>12.71</v>
      </c>
      <c r="H17" s="1">
        <v>0.05</v>
      </c>
      <c r="I17" s="1">
        <v>17.3</v>
      </c>
      <c r="J17" s="1">
        <v>6.92</v>
      </c>
      <c r="K17" s="1">
        <v>76.53</v>
      </c>
      <c r="L17" s="1">
        <v>30.6</v>
      </c>
      <c r="M17" s="1">
        <v>78.67</v>
      </c>
      <c r="N17" s="1">
        <v>4.22</v>
      </c>
      <c r="O17" s="1"/>
      <c r="P17" s="2"/>
      <c r="Q17" s="2"/>
      <c r="R17" s="61">
        <v>1812</v>
      </c>
      <c r="S17" s="7"/>
      <c r="T17" s="2"/>
      <c r="U17" s="7"/>
    </row>
    <row r="18" spans="1:24" ht="17.25" thickBot="1" x14ac:dyDescent="0.3">
      <c r="A18" s="57"/>
      <c r="B18" s="74"/>
      <c r="C18" s="70"/>
      <c r="D18" s="2" t="s">
        <v>25</v>
      </c>
      <c r="E18" s="6">
        <v>0</v>
      </c>
      <c r="F18" s="6"/>
      <c r="G18" s="6">
        <v>0</v>
      </c>
      <c r="H18" s="6">
        <v>1</v>
      </c>
      <c r="I18" s="6"/>
      <c r="J18" s="6">
        <v>1</v>
      </c>
      <c r="K18" s="6"/>
      <c r="L18" s="6">
        <v>0</v>
      </c>
      <c r="M18" s="6">
        <v>1</v>
      </c>
      <c r="N18" s="6">
        <v>1</v>
      </c>
      <c r="O18" s="6">
        <f>SUM(E18:H18)</f>
        <v>1</v>
      </c>
      <c r="P18" s="7">
        <f>SUM(I18:N18)</f>
        <v>3</v>
      </c>
      <c r="Q18" s="7">
        <f>SUM(O18:P18)</f>
        <v>4</v>
      </c>
      <c r="R18" s="63"/>
      <c r="S18" s="7">
        <f t="shared" si="3"/>
        <v>4</v>
      </c>
      <c r="T18" s="2">
        <v>0.43</v>
      </c>
      <c r="U18" s="7">
        <f t="shared" ref="U18:U20" si="4">S18*T18</f>
        <v>1.72</v>
      </c>
    </row>
    <row r="19" spans="1:24" ht="17.25" thickBot="1" x14ac:dyDescent="0.3">
      <c r="A19" s="57">
        <v>7</v>
      </c>
      <c r="B19" s="74">
        <v>49</v>
      </c>
      <c r="C19" s="70"/>
      <c r="D19" s="2" t="s">
        <v>24</v>
      </c>
      <c r="E19" s="1">
        <v>197.87</v>
      </c>
      <c r="F19" s="1">
        <v>30.11</v>
      </c>
      <c r="G19" s="1">
        <v>15.22</v>
      </c>
      <c r="H19" s="1">
        <v>0.09</v>
      </c>
      <c r="I19" s="1">
        <v>15.89</v>
      </c>
      <c r="J19" s="1">
        <v>8.01</v>
      </c>
      <c r="K19" s="1">
        <v>57.25</v>
      </c>
      <c r="L19" s="1">
        <v>28.96</v>
      </c>
      <c r="M19" s="1">
        <v>78.3</v>
      </c>
      <c r="N19" s="1">
        <v>4.4400000000000004</v>
      </c>
      <c r="O19" s="1"/>
      <c r="P19" s="2"/>
      <c r="Q19" s="2"/>
      <c r="R19" s="61">
        <v>7700</v>
      </c>
      <c r="S19" s="7"/>
      <c r="T19" s="2"/>
      <c r="U19" s="7"/>
    </row>
    <row r="20" spans="1:24" s="12" customFormat="1" ht="17.25" thickBot="1" x14ac:dyDescent="0.3">
      <c r="A20" s="72"/>
      <c r="B20" s="74"/>
      <c r="C20" s="70"/>
      <c r="D20" s="2" t="s">
        <v>25</v>
      </c>
      <c r="E20" s="6">
        <v>0</v>
      </c>
      <c r="F20" s="6"/>
      <c r="G20" s="6">
        <v>1</v>
      </c>
      <c r="H20" s="6">
        <v>1</v>
      </c>
      <c r="I20" s="6"/>
      <c r="J20" s="6">
        <v>1</v>
      </c>
      <c r="K20" s="6"/>
      <c r="L20" s="6">
        <v>0</v>
      </c>
      <c r="M20" s="6">
        <v>1</v>
      </c>
      <c r="N20" s="6">
        <v>0</v>
      </c>
      <c r="O20" s="6">
        <f>SUM(E20:H20)</f>
        <v>2</v>
      </c>
      <c r="P20" s="7">
        <f>SUM(I20:N20)</f>
        <v>2</v>
      </c>
      <c r="Q20" s="7">
        <f>SUM(O20:P20)</f>
        <v>4</v>
      </c>
      <c r="R20" s="63"/>
      <c r="S20" s="7">
        <f t="shared" si="3"/>
        <v>4</v>
      </c>
      <c r="T20" s="2">
        <v>0.33</v>
      </c>
      <c r="U20" s="7">
        <f t="shared" si="4"/>
        <v>1.32</v>
      </c>
      <c r="V20" s="3"/>
      <c r="W20" s="8"/>
      <c r="X20" s="11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4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4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4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4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4" ht="10.5" customHeight="1" x14ac:dyDescent="0.25">
      <c r="A27" s="13"/>
      <c r="B27" s="14"/>
      <c r="C27" s="1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8"/>
      <c r="P27" s="3"/>
      <c r="Q27" s="3"/>
      <c r="R27" s="13"/>
      <c r="S27" s="3"/>
      <c r="T27" s="3"/>
      <c r="U27" s="3"/>
    </row>
    <row r="28" spans="1:24" ht="10.5" customHeight="1" x14ac:dyDescent="0.25">
      <c r="A28" s="13"/>
      <c r="B28" s="14"/>
      <c r="C28" s="1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8"/>
      <c r="P28" s="3"/>
      <c r="Q28" s="3"/>
      <c r="R28" s="13"/>
      <c r="S28" s="3"/>
      <c r="T28" s="3"/>
      <c r="U28" s="3"/>
    </row>
    <row r="29" spans="1:24" ht="10.5" customHeight="1" x14ac:dyDescent="0.25">
      <c r="A29" s="13"/>
      <c r="B29" s="14"/>
      <c r="C29" s="1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8"/>
      <c r="P29" s="3"/>
      <c r="Q29" s="3"/>
      <c r="R29" s="13"/>
      <c r="S29" s="3"/>
      <c r="T29" s="3"/>
      <c r="U29" s="3"/>
    </row>
    <row r="30" spans="1:24" ht="10.5" customHeight="1" x14ac:dyDescent="0.25">
      <c r="A30" s="13"/>
      <c r="B30" s="14"/>
      <c r="C30" s="1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8"/>
      <c r="P30" s="3"/>
      <c r="Q30" s="3"/>
      <c r="R30" s="13"/>
      <c r="S30" s="3"/>
      <c r="T30" s="3"/>
      <c r="U30" s="3"/>
    </row>
    <row r="31" spans="1:24" ht="10.5" customHeight="1" x14ac:dyDescent="0.25">
      <c r="A31" s="13"/>
      <c r="B31" s="14"/>
      <c r="C31" s="1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8"/>
      <c r="P31" s="3"/>
      <c r="Q31" s="3"/>
      <c r="R31" s="13"/>
      <c r="S31" s="3"/>
      <c r="T31" s="3"/>
      <c r="U31" s="3"/>
    </row>
    <row r="32" spans="1:24" ht="10.5" customHeight="1" x14ac:dyDescent="0.25">
      <c r="A32" s="13"/>
      <c r="B32" s="14"/>
      <c r="C32" s="14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8"/>
      <c r="P32" s="3"/>
      <c r="Q32" s="3"/>
      <c r="R32" s="13"/>
      <c r="S32" s="3"/>
      <c r="T32" s="3"/>
      <c r="U32" s="3"/>
    </row>
    <row r="33" spans="1:21" ht="10.5" customHeight="1" x14ac:dyDescent="0.25">
      <c r="A33" s="13"/>
      <c r="B33" s="14"/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8"/>
      <c r="P33" s="3"/>
      <c r="Q33" s="3"/>
      <c r="R33" s="13"/>
      <c r="S33" s="3"/>
      <c r="T33" s="3"/>
      <c r="U33" s="3"/>
    </row>
    <row r="34" spans="1:21" ht="10.5" customHeight="1" x14ac:dyDescent="0.25">
      <c r="A34" s="13"/>
      <c r="B34" s="14"/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8"/>
      <c r="P34" s="3"/>
      <c r="Q34" s="3"/>
      <c r="R34" s="13"/>
      <c r="S34" s="3"/>
      <c r="T34" s="3"/>
      <c r="U34" s="3"/>
    </row>
    <row r="35" spans="1:21" ht="10.5" customHeight="1" x14ac:dyDescent="0.25">
      <c r="A35" s="13"/>
      <c r="B35" s="14"/>
      <c r="C35" s="1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8"/>
      <c r="P35" s="3"/>
      <c r="Q35" s="3"/>
      <c r="R35" s="13"/>
      <c r="S35" s="3"/>
      <c r="T35" s="3"/>
      <c r="U35" s="3"/>
    </row>
    <row r="36" spans="1:21" ht="10.5" customHeight="1" x14ac:dyDescent="0.25">
      <c r="A36" s="13"/>
      <c r="B36" s="14"/>
      <c r="C36" s="1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8"/>
      <c r="P36" s="3"/>
      <c r="Q36" s="3"/>
      <c r="R36" s="13"/>
      <c r="S36" s="3"/>
      <c r="T36" s="3"/>
      <c r="U36" s="3"/>
    </row>
    <row r="37" spans="1:21" ht="10.5" customHeight="1" x14ac:dyDescent="0.25">
      <c r="A37" s="13"/>
      <c r="B37" s="14"/>
      <c r="C37" s="1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8"/>
      <c r="P37" s="3"/>
      <c r="Q37" s="3"/>
      <c r="R37" s="13"/>
      <c r="S37" s="3"/>
      <c r="T37" s="3"/>
      <c r="U37" s="3"/>
    </row>
    <row r="38" spans="1:21" ht="10.5" customHeight="1" x14ac:dyDescent="0.25">
      <c r="A38" s="13"/>
      <c r="B38" s="14"/>
      <c r="C38" s="1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8"/>
      <c r="P38" s="3"/>
      <c r="Q38" s="3"/>
      <c r="R38" s="13"/>
      <c r="S38" s="3"/>
      <c r="T38" s="3"/>
      <c r="U38" s="3"/>
    </row>
    <row r="39" spans="1:21" ht="10.5" customHeight="1" x14ac:dyDescent="0.25">
      <c r="A39" s="13"/>
      <c r="B39" s="14"/>
      <c r="C39" s="1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8"/>
      <c r="P39" s="3"/>
      <c r="Q39" s="3"/>
      <c r="R39" s="13"/>
      <c r="S39" s="3"/>
      <c r="T39" s="3"/>
      <c r="U39" s="3"/>
    </row>
    <row r="40" spans="1:21" ht="10.5" customHeight="1" x14ac:dyDescent="0.25">
      <c r="A40" s="13"/>
      <c r="B40" s="14"/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8"/>
      <c r="P40" s="3"/>
      <c r="Q40" s="3"/>
      <c r="R40" s="13"/>
      <c r="S40" s="3"/>
      <c r="T40" s="3"/>
      <c r="U40" s="3"/>
    </row>
    <row r="41" spans="1:21" ht="10.5" customHeight="1" x14ac:dyDescent="0.25">
      <c r="A41" s="13"/>
      <c r="B41" s="14"/>
      <c r="C41" s="14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8"/>
      <c r="P41" s="3"/>
      <c r="Q41" s="3"/>
      <c r="R41" s="13"/>
      <c r="S41" s="3"/>
      <c r="T41" s="3"/>
      <c r="U41" s="3"/>
    </row>
    <row r="42" spans="1:21" ht="10.5" customHeight="1" x14ac:dyDescent="0.25">
      <c r="A42" s="13"/>
      <c r="B42" s="14"/>
      <c r="C42" s="14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8"/>
      <c r="P42" s="3"/>
      <c r="Q42" s="3"/>
      <c r="R42" s="13"/>
      <c r="S42" s="3"/>
      <c r="T42" s="3"/>
      <c r="U42" s="3"/>
    </row>
    <row r="43" spans="1:21" ht="10.5" customHeight="1" x14ac:dyDescent="0.25">
      <c r="A43" s="13"/>
      <c r="B43" s="14"/>
      <c r="C43" s="1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8"/>
      <c r="P43" s="3"/>
      <c r="Q43" s="3"/>
      <c r="R43" s="13"/>
      <c r="S43" s="3"/>
      <c r="T43" s="3"/>
      <c r="U43" s="3"/>
    </row>
    <row r="44" spans="1:21" ht="10.5" customHeight="1" x14ac:dyDescent="0.25">
      <c r="A44" s="13"/>
      <c r="B44" s="14"/>
      <c r="C44" s="1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8"/>
      <c r="P44" s="3"/>
      <c r="Q44" s="3"/>
      <c r="R44" s="13"/>
      <c r="S44" s="3"/>
      <c r="T44" s="3"/>
      <c r="U44" s="3"/>
    </row>
    <row r="45" spans="1:21" ht="10.5" customHeight="1" x14ac:dyDescent="0.25">
      <c r="A45" s="13"/>
      <c r="B45" s="14"/>
      <c r="C45" s="1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8"/>
      <c r="P45" s="3"/>
      <c r="Q45" s="3"/>
      <c r="R45" s="13"/>
      <c r="S45" s="3"/>
      <c r="T45" s="3"/>
      <c r="U45" s="3"/>
    </row>
    <row r="46" spans="1:21" ht="10.5" customHeight="1" x14ac:dyDescent="0.25">
      <c r="A46" s="13"/>
      <c r="B46" s="14"/>
      <c r="C46" s="1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8"/>
      <c r="P46" s="3"/>
      <c r="Q46" s="3"/>
      <c r="R46" s="13"/>
      <c r="S46" s="3"/>
      <c r="T46" s="3"/>
      <c r="U46" s="3"/>
    </row>
    <row r="47" spans="1:21" ht="10.5" customHeight="1" x14ac:dyDescent="0.25">
      <c r="A47" s="13"/>
      <c r="B47" s="14"/>
      <c r="C47" s="1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8"/>
      <c r="P47" s="3"/>
      <c r="Q47" s="3"/>
      <c r="R47" s="13"/>
      <c r="S47" s="3"/>
      <c r="T47" s="3"/>
      <c r="U47" s="3"/>
    </row>
    <row r="48" spans="1:21" ht="10.5" customHeight="1" x14ac:dyDescent="0.25">
      <c r="A48" s="13"/>
      <c r="B48" s="14"/>
      <c r="C48" s="1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8"/>
      <c r="P48" s="3"/>
      <c r="Q48" s="3"/>
      <c r="R48" s="13"/>
      <c r="S48" s="3"/>
      <c r="T48" s="3"/>
      <c r="U48" s="3"/>
    </row>
    <row r="49" spans="1:24" ht="10.5" customHeight="1" x14ac:dyDescent="0.25">
      <c r="A49" s="13"/>
      <c r="B49" s="14"/>
      <c r="C49" s="1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8"/>
      <c r="P49" s="3"/>
      <c r="Q49" s="3"/>
      <c r="R49" s="13"/>
      <c r="S49" s="3"/>
      <c r="T49" s="3"/>
      <c r="U49" s="3"/>
    </row>
    <row r="50" spans="1:24" ht="10.5" customHeight="1" x14ac:dyDescent="0.25">
      <c r="A50" s="13"/>
      <c r="B50" s="14"/>
      <c r="C50" s="1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8"/>
      <c r="P50" s="3"/>
      <c r="Q50" s="3"/>
      <c r="R50" s="13"/>
      <c r="S50" s="3"/>
      <c r="T50" s="3"/>
      <c r="U50" s="3"/>
    </row>
    <row r="51" spans="1:24" ht="10.5" customHeight="1" x14ac:dyDescent="0.25">
      <c r="A51" s="13"/>
      <c r="B51" s="14"/>
      <c r="C51" s="1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8"/>
      <c r="P51" s="3"/>
      <c r="Q51" s="3"/>
      <c r="R51" s="13"/>
      <c r="S51" s="3"/>
      <c r="T51" s="3"/>
      <c r="U51" s="3"/>
    </row>
    <row r="52" spans="1:24" ht="10.5" customHeight="1" x14ac:dyDescent="0.25">
      <c r="A52" s="13"/>
      <c r="B52" s="14"/>
      <c r="C52" s="1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8"/>
      <c r="P52" s="3"/>
      <c r="Q52" s="3"/>
      <c r="R52" s="13"/>
      <c r="S52" s="3"/>
      <c r="T52" s="3"/>
      <c r="U52" s="3"/>
    </row>
    <row r="53" spans="1:24" ht="10.5" customHeight="1" x14ac:dyDescent="0.25">
      <c r="A53" s="13"/>
      <c r="B53" s="14"/>
      <c r="C53" s="1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8"/>
      <c r="P53" s="3"/>
      <c r="Q53" s="3"/>
      <c r="R53" s="13"/>
      <c r="S53" s="3"/>
      <c r="T53" s="3"/>
      <c r="U53" s="3"/>
    </row>
    <row r="54" spans="1:24" ht="10.5" customHeight="1" x14ac:dyDescent="0.25">
      <c r="A54" s="13"/>
      <c r="B54" s="14"/>
      <c r="C54" s="1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8"/>
      <c r="P54" s="3"/>
      <c r="Q54" s="3"/>
      <c r="R54" s="13"/>
      <c r="S54" s="3"/>
      <c r="T54" s="3"/>
      <c r="U54" s="3"/>
    </row>
    <row r="55" spans="1:24" ht="10.5" customHeight="1" thickBot="1" x14ac:dyDescent="0.3">
      <c r="A55" s="13"/>
      <c r="B55" s="14"/>
      <c r="C55" s="1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8"/>
      <c r="P55" s="3"/>
      <c r="Q55" s="3"/>
      <c r="R55" s="13"/>
      <c r="S55" s="3"/>
      <c r="T55" s="3"/>
      <c r="U55" s="3"/>
    </row>
    <row r="56" spans="1:24" s="16" customFormat="1" ht="17.25" thickBot="1" x14ac:dyDescent="0.3">
      <c r="A56" s="57" t="s">
        <v>33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"/>
      <c r="P56" s="2"/>
      <c r="Q56" s="2"/>
      <c r="R56" s="2"/>
      <c r="S56" s="2"/>
      <c r="T56" s="2"/>
      <c r="U56" s="2"/>
      <c r="V56" s="3"/>
      <c r="W56" s="8"/>
      <c r="X56" s="15"/>
    </row>
    <row r="57" spans="1:24" ht="55.5" customHeight="1" thickBot="1" x14ac:dyDescent="0.3">
      <c r="A57" s="59" t="s">
        <v>1</v>
      </c>
      <c r="B57" s="60" t="s">
        <v>2</v>
      </c>
      <c r="C57" s="60" t="s">
        <v>3</v>
      </c>
      <c r="D57" s="60"/>
      <c r="E57" s="57" t="s">
        <v>4</v>
      </c>
      <c r="F57" s="57"/>
      <c r="G57" s="57"/>
      <c r="H57" s="57"/>
      <c r="I57" s="57" t="s">
        <v>5</v>
      </c>
      <c r="J57" s="57"/>
      <c r="K57" s="57"/>
      <c r="L57" s="57"/>
      <c r="M57" s="57"/>
      <c r="N57" s="57"/>
      <c r="O57" s="59" t="s">
        <v>6</v>
      </c>
      <c r="P57" s="59"/>
      <c r="Q57" s="59"/>
      <c r="R57" s="64" t="s">
        <v>7</v>
      </c>
      <c r="S57" s="64" t="s">
        <v>8</v>
      </c>
      <c r="T57" s="66" t="s">
        <v>9</v>
      </c>
      <c r="U57" s="64" t="s">
        <v>10</v>
      </c>
      <c r="V57" s="73"/>
    </row>
    <row r="58" spans="1:24" ht="54.75" customHeight="1" thickBot="1" x14ac:dyDescent="0.3">
      <c r="A58" s="59"/>
      <c r="B58" s="60"/>
      <c r="C58" s="60"/>
      <c r="D58" s="60"/>
      <c r="E58" s="4" t="s">
        <v>11</v>
      </c>
      <c r="F58" s="59" t="s">
        <v>12</v>
      </c>
      <c r="G58" s="59"/>
      <c r="H58" s="59" t="s">
        <v>13</v>
      </c>
      <c r="I58" s="60" t="s">
        <v>14</v>
      </c>
      <c r="J58" s="60"/>
      <c r="K58" s="59" t="s">
        <v>15</v>
      </c>
      <c r="L58" s="59"/>
      <c r="M58" s="59" t="s">
        <v>16</v>
      </c>
      <c r="N58" s="59" t="s">
        <v>17</v>
      </c>
      <c r="O58" s="68" t="s">
        <v>34</v>
      </c>
      <c r="P58" s="59" t="s">
        <v>35</v>
      </c>
      <c r="Q58" s="59" t="s">
        <v>8</v>
      </c>
      <c r="R58" s="65"/>
      <c r="S58" s="65"/>
      <c r="T58" s="67"/>
      <c r="U58" s="65"/>
      <c r="V58" s="73"/>
    </row>
    <row r="59" spans="1:24" ht="44.25" customHeight="1" thickBot="1" x14ac:dyDescent="0.3">
      <c r="A59" s="59"/>
      <c r="B59" s="60"/>
      <c r="C59" s="60"/>
      <c r="D59" s="60"/>
      <c r="E59" s="5" t="s">
        <v>20</v>
      </c>
      <c r="F59" s="5" t="s">
        <v>20</v>
      </c>
      <c r="G59" s="5" t="s">
        <v>21</v>
      </c>
      <c r="H59" s="59"/>
      <c r="I59" s="5" t="s">
        <v>20</v>
      </c>
      <c r="J59" s="5" t="s">
        <v>21</v>
      </c>
      <c r="K59" s="5" t="s">
        <v>20</v>
      </c>
      <c r="L59" s="5" t="s">
        <v>21</v>
      </c>
      <c r="M59" s="59"/>
      <c r="N59" s="59"/>
      <c r="O59" s="68"/>
      <c r="P59" s="59"/>
      <c r="Q59" s="59"/>
      <c r="R59" s="65"/>
      <c r="S59" s="65"/>
      <c r="T59" s="67"/>
      <c r="U59" s="65"/>
      <c r="V59" s="73"/>
    </row>
    <row r="60" spans="1:24" ht="15" customHeight="1" thickBot="1" x14ac:dyDescent="0.3">
      <c r="A60" s="57">
        <v>1</v>
      </c>
      <c r="B60" s="74">
        <v>17</v>
      </c>
      <c r="C60" s="74"/>
      <c r="D60" s="2" t="s">
        <v>24</v>
      </c>
      <c r="E60" s="18">
        <v>254.39</v>
      </c>
      <c r="F60" s="18">
        <v>32.35</v>
      </c>
      <c r="G60" s="18">
        <v>13.35</v>
      </c>
      <c r="H60" s="18">
        <v>0.03</v>
      </c>
      <c r="I60" s="18">
        <v>14.39</v>
      </c>
      <c r="J60" s="18">
        <v>5.99</v>
      </c>
      <c r="K60" s="18">
        <v>73.42</v>
      </c>
      <c r="L60" s="18">
        <v>30.15</v>
      </c>
      <c r="M60" s="18">
        <v>83.36</v>
      </c>
      <c r="N60" s="18">
        <v>4.5</v>
      </c>
      <c r="O60" s="6"/>
      <c r="P60" s="6"/>
      <c r="Q60" s="6"/>
      <c r="R60" s="61">
        <v>11517.5</v>
      </c>
      <c r="S60" s="6"/>
      <c r="T60" s="2"/>
      <c r="U60" s="7"/>
      <c r="V60" s="17"/>
    </row>
    <row r="61" spans="1:24" ht="15" customHeight="1" thickBot="1" x14ac:dyDescent="0.3">
      <c r="A61" s="57"/>
      <c r="B61" s="74"/>
      <c r="C61" s="74"/>
      <c r="D61" s="2" t="s">
        <v>25</v>
      </c>
      <c r="E61" s="19">
        <v>1</v>
      </c>
      <c r="F61" s="19"/>
      <c r="G61" s="19">
        <v>1</v>
      </c>
      <c r="H61" s="19">
        <v>1</v>
      </c>
      <c r="I61" s="19"/>
      <c r="J61" s="19">
        <v>1</v>
      </c>
      <c r="K61" s="19"/>
      <c r="L61" s="19">
        <v>0</v>
      </c>
      <c r="M61" s="19">
        <v>1</v>
      </c>
      <c r="N61" s="19">
        <v>0</v>
      </c>
      <c r="O61" s="6">
        <f>E61+G61+H61</f>
        <v>3</v>
      </c>
      <c r="P61" s="6">
        <f>J61+L61+M61+N61</f>
        <v>2</v>
      </c>
      <c r="Q61" s="6">
        <f>O61+P61</f>
        <v>5</v>
      </c>
      <c r="R61" s="63"/>
      <c r="S61" s="6">
        <f>Q61</f>
        <v>5</v>
      </c>
      <c r="T61" s="2">
        <v>1</v>
      </c>
      <c r="U61" s="7">
        <f>S61*T61</f>
        <v>5</v>
      </c>
      <c r="V61" s="17"/>
    </row>
    <row r="62" spans="1:24" ht="15" customHeight="1" thickBot="1" x14ac:dyDescent="0.3">
      <c r="A62" s="57">
        <v>2</v>
      </c>
      <c r="B62" s="74" t="s">
        <v>36</v>
      </c>
      <c r="C62" s="74" t="s">
        <v>37</v>
      </c>
      <c r="D62" s="2" t="s">
        <v>24</v>
      </c>
      <c r="E62" s="18">
        <v>273.2</v>
      </c>
      <c r="F62" s="18">
        <v>33.21</v>
      </c>
      <c r="G62" s="18">
        <v>13.01</v>
      </c>
      <c r="H62" s="18">
        <v>7.0000000000000007E-2</v>
      </c>
      <c r="I62" s="18">
        <v>16.23</v>
      </c>
      <c r="J62" s="18">
        <v>6.43</v>
      </c>
      <c r="K62" s="18">
        <v>82.85</v>
      </c>
      <c r="L62" s="18">
        <v>32.700000000000003</v>
      </c>
      <c r="M62" s="18">
        <v>78.94</v>
      </c>
      <c r="N62" s="18">
        <v>4.7699999999999996</v>
      </c>
      <c r="O62" s="6"/>
      <c r="P62" s="6"/>
      <c r="Q62" s="6"/>
      <c r="R62" s="61">
        <v>8525</v>
      </c>
      <c r="S62" s="7"/>
      <c r="T62" s="2"/>
      <c r="U62" s="2"/>
      <c r="V62" s="49"/>
    </row>
    <row r="63" spans="1:24" ht="15" customHeight="1" thickBot="1" x14ac:dyDescent="0.3">
      <c r="A63" s="57"/>
      <c r="B63" s="74"/>
      <c r="C63" s="74"/>
      <c r="D63" s="2" t="s">
        <v>25</v>
      </c>
      <c r="E63" s="19">
        <v>1</v>
      </c>
      <c r="F63" s="19"/>
      <c r="G63" s="19">
        <v>1</v>
      </c>
      <c r="H63" s="19">
        <v>1</v>
      </c>
      <c r="I63" s="19"/>
      <c r="J63" s="19">
        <v>1</v>
      </c>
      <c r="K63" s="19"/>
      <c r="L63" s="19">
        <v>0</v>
      </c>
      <c r="M63" s="19">
        <v>1</v>
      </c>
      <c r="N63" s="19">
        <v>0</v>
      </c>
      <c r="O63" s="6">
        <f>E63+G63+H63</f>
        <v>3</v>
      </c>
      <c r="P63" s="6">
        <f>J63+L63+M63+N63</f>
        <v>2</v>
      </c>
      <c r="Q63" s="6">
        <f>O63+P63</f>
        <v>5</v>
      </c>
      <c r="R63" s="63"/>
      <c r="S63" s="6">
        <f>Q63</f>
        <v>5</v>
      </c>
      <c r="T63" s="2">
        <v>1</v>
      </c>
      <c r="U63" s="7">
        <f>S63*T63</f>
        <v>5</v>
      </c>
      <c r="V63" s="49"/>
    </row>
    <row r="64" spans="1:24" ht="15" customHeight="1" thickBot="1" x14ac:dyDescent="0.3">
      <c r="A64" s="57">
        <v>3</v>
      </c>
      <c r="B64" s="74" t="s">
        <v>38</v>
      </c>
      <c r="C64" s="74" t="s">
        <v>39</v>
      </c>
      <c r="D64" s="2" t="s">
        <v>24</v>
      </c>
      <c r="E64" s="18">
        <v>255.53</v>
      </c>
      <c r="F64" s="18">
        <v>40.619999999999997</v>
      </c>
      <c r="G64" s="18">
        <v>15.86</v>
      </c>
      <c r="H64" s="18">
        <v>7.0000000000000007E-2</v>
      </c>
      <c r="I64" s="18">
        <v>23.46</v>
      </c>
      <c r="J64" s="18">
        <v>9.07</v>
      </c>
      <c r="K64" s="18">
        <v>92.79</v>
      </c>
      <c r="L64" s="18">
        <v>36.4</v>
      </c>
      <c r="M64" s="18">
        <v>76.959999999999994</v>
      </c>
      <c r="N64" s="18">
        <v>5.57</v>
      </c>
      <c r="O64" s="6"/>
      <c r="P64" s="6"/>
      <c r="Q64" s="6"/>
      <c r="R64" s="61">
        <v>13160</v>
      </c>
      <c r="S64" s="6"/>
      <c r="T64" s="2"/>
      <c r="U64" s="7"/>
      <c r="V64" s="49"/>
    </row>
    <row r="65" spans="1:22" ht="15" customHeight="1" thickBot="1" x14ac:dyDescent="0.3">
      <c r="A65" s="57"/>
      <c r="B65" s="74"/>
      <c r="C65" s="74"/>
      <c r="D65" s="2" t="s">
        <v>25</v>
      </c>
      <c r="E65" s="19">
        <v>1</v>
      </c>
      <c r="F65" s="19"/>
      <c r="G65" s="19">
        <v>1</v>
      </c>
      <c r="H65" s="19">
        <v>1</v>
      </c>
      <c r="I65" s="19"/>
      <c r="J65" s="19">
        <v>1</v>
      </c>
      <c r="K65" s="19"/>
      <c r="L65" s="19">
        <v>0</v>
      </c>
      <c r="M65" s="19">
        <v>1</v>
      </c>
      <c r="N65" s="19">
        <v>0</v>
      </c>
      <c r="O65" s="6">
        <f>E65+G65+H65</f>
        <v>3</v>
      </c>
      <c r="P65" s="6">
        <f>J65+L65+M65+N65</f>
        <v>2</v>
      </c>
      <c r="Q65" s="6">
        <f>O65+P65</f>
        <v>5</v>
      </c>
      <c r="R65" s="63"/>
      <c r="S65" s="6">
        <f>Q65</f>
        <v>5</v>
      </c>
      <c r="T65" s="2">
        <v>0.93</v>
      </c>
      <c r="U65" s="7">
        <f>S65*T65</f>
        <v>4.6500000000000004</v>
      </c>
      <c r="V65" s="49"/>
    </row>
    <row r="66" spans="1:22" ht="15" customHeight="1" thickBot="1" x14ac:dyDescent="0.3">
      <c r="A66" s="57">
        <v>4</v>
      </c>
      <c r="B66" s="74" t="s">
        <v>28</v>
      </c>
      <c r="C66" s="74" t="s">
        <v>29</v>
      </c>
      <c r="D66" s="2" t="s">
        <v>24</v>
      </c>
      <c r="E66" s="20">
        <v>250.07</v>
      </c>
      <c r="F66" s="20">
        <v>32.71</v>
      </c>
      <c r="G66" s="20">
        <v>13.1</v>
      </c>
      <c r="H66" s="20">
        <v>0.04</v>
      </c>
      <c r="I66" s="20">
        <v>17.149999999999999</v>
      </c>
      <c r="J66" s="20">
        <v>6.88</v>
      </c>
      <c r="K66" s="20">
        <v>74.13</v>
      </c>
      <c r="L66" s="20">
        <v>29.57</v>
      </c>
      <c r="M66" s="20">
        <v>73.67</v>
      </c>
      <c r="N66" s="20">
        <v>4.3499999999999996</v>
      </c>
      <c r="O66" s="6"/>
      <c r="P66" s="6"/>
      <c r="Q66" s="6"/>
      <c r="R66" s="61">
        <v>23800</v>
      </c>
      <c r="S66" s="7"/>
      <c r="T66" s="2"/>
      <c r="U66" s="7"/>
      <c r="V66" s="49"/>
    </row>
    <row r="67" spans="1:22" ht="15" customHeight="1" thickBot="1" x14ac:dyDescent="0.3">
      <c r="A67" s="57"/>
      <c r="B67" s="74"/>
      <c r="C67" s="74"/>
      <c r="D67" s="2" t="s">
        <v>25</v>
      </c>
      <c r="E67" s="19">
        <v>1</v>
      </c>
      <c r="F67" s="19"/>
      <c r="G67" s="19">
        <v>1</v>
      </c>
      <c r="H67" s="19">
        <v>1</v>
      </c>
      <c r="I67" s="19"/>
      <c r="J67" s="19">
        <v>1</v>
      </c>
      <c r="K67" s="19"/>
      <c r="L67" s="19">
        <v>0</v>
      </c>
      <c r="M67" s="19">
        <v>1</v>
      </c>
      <c r="N67" s="19">
        <v>0</v>
      </c>
      <c r="O67" s="6">
        <f>E67+G67+H67</f>
        <v>3</v>
      </c>
      <c r="P67" s="6">
        <f>J67+L67+M67+N67</f>
        <v>2</v>
      </c>
      <c r="Q67" s="6">
        <f>O67+P67</f>
        <v>5</v>
      </c>
      <c r="R67" s="63"/>
      <c r="S67" s="6">
        <f>Q67</f>
        <v>5</v>
      </c>
      <c r="T67" s="2">
        <v>0.91</v>
      </c>
      <c r="U67" s="7">
        <f>S67*T67</f>
        <v>4.55</v>
      </c>
      <c r="V67" s="49"/>
    </row>
    <row r="68" spans="1:22" ht="15" customHeight="1" thickBot="1" x14ac:dyDescent="0.3">
      <c r="A68" s="57">
        <v>5</v>
      </c>
      <c r="B68" s="74">
        <v>9</v>
      </c>
      <c r="C68" s="74"/>
      <c r="D68" s="2" t="s">
        <v>24</v>
      </c>
      <c r="E68" s="20">
        <v>268.01</v>
      </c>
      <c r="F68" s="20">
        <v>31.17</v>
      </c>
      <c r="G68" s="20">
        <v>11.67</v>
      </c>
      <c r="H68" s="20">
        <v>0.04</v>
      </c>
      <c r="I68" s="20">
        <v>16.28</v>
      </c>
      <c r="J68" s="20">
        <v>6.11</v>
      </c>
      <c r="K68" s="20">
        <v>81.58</v>
      </c>
      <c r="L68" s="20">
        <v>30.44</v>
      </c>
      <c r="M68" s="20">
        <v>77.739999999999995</v>
      </c>
      <c r="N68" s="20">
        <v>4.25</v>
      </c>
      <c r="O68" s="6"/>
      <c r="P68" s="6"/>
      <c r="Q68" s="6"/>
      <c r="R68" s="61">
        <v>14900</v>
      </c>
      <c r="S68" s="6"/>
      <c r="T68" s="2"/>
      <c r="U68" s="7"/>
      <c r="V68" s="17"/>
    </row>
    <row r="69" spans="1:22" ht="15" customHeight="1" thickBot="1" x14ac:dyDescent="0.3">
      <c r="A69" s="57"/>
      <c r="B69" s="74"/>
      <c r="C69" s="74"/>
      <c r="D69" s="2" t="s">
        <v>25</v>
      </c>
      <c r="E69" s="19">
        <v>1</v>
      </c>
      <c r="F69" s="19"/>
      <c r="G69" s="19">
        <v>0</v>
      </c>
      <c r="H69" s="19">
        <v>1</v>
      </c>
      <c r="I69" s="19"/>
      <c r="J69" s="19">
        <v>1</v>
      </c>
      <c r="K69" s="19"/>
      <c r="L69" s="19">
        <v>0</v>
      </c>
      <c r="M69" s="19">
        <v>1</v>
      </c>
      <c r="N69" s="19">
        <v>1</v>
      </c>
      <c r="O69" s="6">
        <f>E69+G69+H69</f>
        <v>2</v>
      </c>
      <c r="P69" s="6">
        <f>J69+L69+M69+N69</f>
        <v>3</v>
      </c>
      <c r="Q69" s="6">
        <f>O69+P69</f>
        <v>5</v>
      </c>
      <c r="R69" s="63"/>
      <c r="S69" s="6">
        <f>Q69</f>
        <v>5</v>
      </c>
      <c r="T69" s="2">
        <v>0.82</v>
      </c>
      <c r="U69" s="7">
        <f>S69*T69</f>
        <v>4.0999999999999996</v>
      </c>
      <c r="V69" s="17"/>
    </row>
    <row r="70" spans="1:22" ht="15" customHeight="1" thickBot="1" x14ac:dyDescent="0.3">
      <c r="A70" s="57">
        <v>6</v>
      </c>
      <c r="B70" s="74">
        <v>14</v>
      </c>
      <c r="C70" s="74"/>
      <c r="D70" s="2" t="s">
        <v>24</v>
      </c>
      <c r="E70" s="20">
        <v>231.42</v>
      </c>
      <c r="F70" s="20">
        <v>31.3</v>
      </c>
      <c r="G70" s="20">
        <v>13.57</v>
      </c>
      <c r="H70" s="20">
        <v>0.04</v>
      </c>
      <c r="I70" s="20">
        <v>17.48</v>
      </c>
      <c r="J70" s="20">
        <v>7.6</v>
      </c>
      <c r="K70" s="20">
        <v>69.73</v>
      </c>
      <c r="L70" s="20">
        <v>30.12</v>
      </c>
      <c r="M70" s="20">
        <v>73.91</v>
      </c>
      <c r="N70" s="20">
        <v>4.3499999999999996</v>
      </c>
      <c r="O70" s="6"/>
      <c r="P70" s="6"/>
      <c r="Q70" s="6"/>
      <c r="R70" s="61">
        <v>56997</v>
      </c>
      <c r="S70" s="6"/>
      <c r="T70" s="2"/>
      <c r="U70" s="7"/>
      <c r="V70" s="17"/>
    </row>
    <row r="71" spans="1:22" ht="15" customHeight="1" thickBot="1" x14ac:dyDescent="0.3">
      <c r="A71" s="57"/>
      <c r="B71" s="74"/>
      <c r="C71" s="74"/>
      <c r="D71" s="2" t="s">
        <v>25</v>
      </c>
      <c r="E71" s="19">
        <v>0</v>
      </c>
      <c r="F71" s="19"/>
      <c r="G71" s="19">
        <v>1</v>
      </c>
      <c r="H71" s="19">
        <v>1</v>
      </c>
      <c r="I71" s="19"/>
      <c r="J71" s="19">
        <v>1</v>
      </c>
      <c r="K71" s="19"/>
      <c r="L71" s="19">
        <v>0</v>
      </c>
      <c r="M71" s="19">
        <v>1</v>
      </c>
      <c r="N71" s="19">
        <v>0</v>
      </c>
      <c r="O71" s="6">
        <f>E71+G71+H71</f>
        <v>2</v>
      </c>
      <c r="P71" s="6">
        <f>J71+L71+M71+N71</f>
        <v>2</v>
      </c>
      <c r="Q71" s="6">
        <f>O71+P71</f>
        <v>4</v>
      </c>
      <c r="R71" s="63"/>
      <c r="S71" s="6">
        <f t="shared" ref="S71:S125" si="5">Q71</f>
        <v>4</v>
      </c>
      <c r="T71" s="2">
        <v>1</v>
      </c>
      <c r="U71" s="7">
        <f>S71*T71</f>
        <v>4</v>
      </c>
      <c r="V71" s="17"/>
    </row>
    <row r="72" spans="1:22" ht="15" customHeight="1" thickBot="1" x14ac:dyDescent="0.3">
      <c r="A72" s="57">
        <v>7</v>
      </c>
      <c r="B72" s="74">
        <v>25</v>
      </c>
      <c r="C72" s="74"/>
      <c r="D72" s="2" t="s">
        <v>24</v>
      </c>
      <c r="E72" s="18">
        <v>246.16</v>
      </c>
      <c r="F72" s="18">
        <v>32.159999999999997</v>
      </c>
      <c r="G72" s="18">
        <v>13.11</v>
      </c>
      <c r="H72" s="18">
        <v>7.0000000000000007E-2</v>
      </c>
      <c r="I72" s="18">
        <v>17.98</v>
      </c>
      <c r="J72" s="18">
        <v>7.34</v>
      </c>
      <c r="K72" s="18">
        <v>72.819999999999993</v>
      </c>
      <c r="L72" s="18">
        <v>29.61</v>
      </c>
      <c r="M72" s="18">
        <v>72.3</v>
      </c>
      <c r="N72" s="18">
        <v>4.3499999999999996</v>
      </c>
      <c r="O72" s="6"/>
      <c r="P72" s="6"/>
      <c r="Q72" s="6"/>
      <c r="R72" s="61">
        <v>13903</v>
      </c>
      <c r="S72" s="6"/>
      <c r="T72" s="2"/>
      <c r="U72" s="7"/>
      <c r="V72" s="17"/>
    </row>
    <row r="73" spans="1:22" ht="15" customHeight="1" thickBot="1" x14ac:dyDescent="0.3">
      <c r="A73" s="57"/>
      <c r="B73" s="74"/>
      <c r="C73" s="74"/>
      <c r="D73" s="2" t="s">
        <v>25</v>
      </c>
      <c r="E73" s="19">
        <v>0</v>
      </c>
      <c r="F73" s="19"/>
      <c r="G73" s="19">
        <v>1</v>
      </c>
      <c r="H73" s="19">
        <v>1</v>
      </c>
      <c r="I73" s="19"/>
      <c r="J73" s="19">
        <v>1</v>
      </c>
      <c r="K73" s="19"/>
      <c r="L73" s="19">
        <v>0</v>
      </c>
      <c r="M73" s="19">
        <v>1</v>
      </c>
      <c r="N73" s="19">
        <v>0</v>
      </c>
      <c r="O73" s="6">
        <f>E73+G73+H73</f>
        <v>2</v>
      </c>
      <c r="P73" s="6">
        <f>J73+L73+M73+N73</f>
        <v>2</v>
      </c>
      <c r="Q73" s="6">
        <f>O73+P73</f>
        <v>4</v>
      </c>
      <c r="R73" s="63"/>
      <c r="S73" s="6">
        <f>Q73</f>
        <v>4</v>
      </c>
      <c r="T73" s="2">
        <v>1</v>
      </c>
      <c r="U73" s="7">
        <f>S73*T73</f>
        <v>4</v>
      </c>
      <c r="V73" s="17"/>
    </row>
    <row r="74" spans="1:22" ht="15" customHeight="1" thickBot="1" x14ac:dyDescent="0.3">
      <c r="A74" s="57">
        <v>8</v>
      </c>
      <c r="B74" s="74">
        <v>31</v>
      </c>
      <c r="C74" s="74"/>
      <c r="D74" s="2" t="s">
        <v>24</v>
      </c>
      <c r="E74" s="20">
        <v>261.11</v>
      </c>
      <c r="F74" s="20">
        <v>33.450000000000003</v>
      </c>
      <c r="G74" s="20">
        <v>12.87</v>
      </c>
      <c r="H74" s="20">
        <v>0.04</v>
      </c>
      <c r="I74" s="20">
        <v>17.059999999999999</v>
      </c>
      <c r="J74" s="20">
        <v>6.51</v>
      </c>
      <c r="K74" s="20">
        <v>76.92</v>
      </c>
      <c r="L74" s="20">
        <v>29.43</v>
      </c>
      <c r="M74" s="20">
        <v>81.91</v>
      </c>
      <c r="N74" s="20">
        <v>4.33</v>
      </c>
      <c r="O74" s="6"/>
      <c r="P74" s="6"/>
      <c r="Q74" s="6"/>
      <c r="R74" s="61">
        <v>12630</v>
      </c>
      <c r="S74" s="6"/>
      <c r="T74" s="2"/>
      <c r="U74" s="7"/>
      <c r="V74" s="17"/>
    </row>
    <row r="75" spans="1:22" ht="15" customHeight="1" thickBot="1" x14ac:dyDescent="0.3">
      <c r="A75" s="57"/>
      <c r="B75" s="74"/>
      <c r="C75" s="74"/>
      <c r="D75" s="2" t="s">
        <v>25</v>
      </c>
      <c r="E75" s="19">
        <v>1</v>
      </c>
      <c r="F75" s="19"/>
      <c r="G75" s="19">
        <v>0</v>
      </c>
      <c r="H75" s="19">
        <v>1</v>
      </c>
      <c r="I75" s="19"/>
      <c r="J75" s="19">
        <v>1</v>
      </c>
      <c r="K75" s="19"/>
      <c r="L75" s="19">
        <v>0</v>
      </c>
      <c r="M75" s="19">
        <v>1</v>
      </c>
      <c r="N75" s="19">
        <v>0</v>
      </c>
      <c r="O75" s="6">
        <f>E75+G75+H75</f>
        <v>2</v>
      </c>
      <c r="P75" s="6">
        <f>J75+L75+M75+N75</f>
        <v>2</v>
      </c>
      <c r="Q75" s="6">
        <f>O75+P75</f>
        <v>4</v>
      </c>
      <c r="R75" s="63"/>
      <c r="S75" s="6">
        <f>Q75</f>
        <v>4</v>
      </c>
      <c r="T75" s="2">
        <v>0.99</v>
      </c>
      <c r="U75" s="7">
        <f>S75*T75</f>
        <v>3.96</v>
      </c>
      <c r="V75" s="17"/>
    </row>
    <row r="76" spans="1:22" ht="15" customHeight="1" thickBot="1" x14ac:dyDescent="0.3">
      <c r="A76" s="57">
        <v>9</v>
      </c>
      <c r="B76" s="74">
        <v>29</v>
      </c>
      <c r="C76" s="74"/>
      <c r="D76" s="2" t="s">
        <v>24</v>
      </c>
      <c r="E76" s="18">
        <v>259.76</v>
      </c>
      <c r="F76" s="18">
        <v>32.630000000000003</v>
      </c>
      <c r="G76" s="18">
        <v>12.56</v>
      </c>
      <c r="H76" s="18">
        <v>0.04</v>
      </c>
      <c r="I76" s="18">
        <v>15.21</v>
      </c>
      <c r="J76" s="18">
        <v>5.86</v>
      </c>
      <c r="K76" s="18">
        <v>76.08</v>
      </c>
      <c r="L76" s="18">
        <v>29.34</v>
      </c>
      <c r="M76" s="18">
        <v>72.209999999999994</v>
      </c>
      <c r="N76" s="18">
        <v>4.3899999999999997</v>
      </c>
      <c r="O76" s="6"/>
      <c r="P76" s="6"/>
      <c r="Q76" s="6"/>
      <c r="R76" s="61">
        <v>8040</v>
      </c>
      <c r="S76" s="6"/>
      <c r="T76" s="2"/>
      <c r="U76" s="7"/>
      <c r="V76" s="17"/>
    </row>
    <row r="77" spans="1:22" ht="15" customHeight="1" thickBot="1" x14ac:dyDescent="0.3">
      <c r="A77" s="57"/>
      <c r="B77" s="74"/>
      <c r="C77" s="74"/>
      <c r="D77" s="2" t="s">
        <v>25</v>
      </c>
      <c r="E77" s="19">
        <v>1</v>
      </c>
      <c r="F77" s="19"/>
      <c r="G77" s="19">
        <v>0</v>
      </c>
      <c r="H77" s="19">
        <v>1</v>
      </c>
      <c r="I77" s="19"/>
      <c r="J77" s="19">
        <v>1</v>
      </c>
      <c r="K77" s="19"/>
      <c r="L77" s="19">
        <v>0</v>
      </c>
      <c r="M77" s="19">
        <v>1</v>
      </c>
      <c r="N77" s="19">
        <v>0</v>
      </c>
      <c r="O77" s="6">
        <f>E77+G77+H77</f>
        <v>2</v>
      </c>
      <c r="P77" s="6">
        <f>J77+L77+M77+N77</f>
        <v>2</v>
      </c>
      <c r="Q77" s="6">
        <f>O77+P77</f>
        <v>4</v>
      </c>
      <c r="R77" s="63"/>
      <c r="S77" s="6">
        <f>Q77</f>
        <v>4</v>
      </c>
      <c r="T77" s="2">
        <v>1</v>
      </c>
      <c r="U77" s="7">
        <f>S77*T77</f>
        <v>4</v>
      </c>
      <c r="V77" s="17"/>
    </row>
    <row r="78" spans="1:22" ht="15" customHeight="1" thickBot="1" x14ac:dyDescent="0.3">
      <c r="A78" s="57">
        <v>10</v>
      </c>
      <c r="B78" s="74">
        <v>42</v>
      </c>
      <c r="C78" s="74"/>
      <c r="D78" s="2" t="s">
        <v>24</v>
      </c>
      <c r="E78" s="18">
        <v>274.61</v>
      </c>
      <c r="F78" s="18">
        <v>31.28</v>
      </c>
      <c r="G78" s="18">
        <v>11.39</v>
      </c>
      <c r="H78" s="18">
        <v>0.12</v>
      </c>
      <c r="I78" s="18">
        <v>16.8</v>
      </c>
      <c r="J78" s="18">
        <v>6.12</v>
      </c>
      <c r="K78" s="18">
        <v>81.59</v>
      </c>
      <c r="L78" s="18">
        <v>29.7</v>
      </c>
      <c r="M78" s="18">
        <v>83.95</v>
      </c>
      <c r="N78" s="18">
        <v>4.21</v>
      </c>
      <c r="O78" s="6"/>
      <c r="P78" s="6"/>
      <c r="Q78" s="6"/>
      <c r="R78" s="61">
        <v>3060</v>
      </c>
      <c r="S78" s="6"/>
      <c r="T78" s="2"/>
      <c r="U78" s="7"/>
      <c r="V78" s="17"/>
    </row>
    <row r="79" spans="1:22" ht="15" customHeight="1" thickBot="1" x14ac:dyDescent="0.3">
      <c r="A79" s="57"/>
      <c r="B79" s="74"/>
      <c r="C79" s="74"/>
      <c r="D79" s="2" t="s">
        <v>25</v>
      </c>
      <c r="E79" s="19">
        <v>1</v>
      </c>
      <c r="F79" s="19"/>
      <c r="G79" s="19">
        <v>0</v>
      </c>
      <c r="H79" s="19">
        <v>0</v>
      </c>
      <c r="I79" s="19"/>
      <c r="J79" s="19">
        <v>1</v>
      </c>
      <c r="K79" s="19"/>
      <c r="L79" s="19">
        <v>0</v>
      </c>
      <c r="M79" s="19">
        <v>1</v>
      </c>
      <c r="N79" s="19">
        <v>1</v>
      </c>
      <c r="O79" s="6">
        <f>E79+G79+H79</f>
        <v>1</v>
      </c>
      <c r="P79" s="6">
        <f>J79+L79+M79+N79</f>
        <v>3</v>
      </c>
      <c r="Q79" s="6">
        <f>O79+P79</f>
        <v>4</v>
      </c>
      <c r="R79" s="63"/>
      <c r="S79" s="6">
        <f>Q79</f>
        <v>4</v>
      </c>
      <c r="T79" s="2">
        <v>1</v>
      </c>
      <c r="U79" s="7">
        <f>S79*T79</f>
        <v>4</v>
      </c>
      <c r="V79" s="17"/>
    </row>
    <row r="80" spans="1:22" ht="15" customHeight="1" thickBot="1" x14ac:dyDescent="0.3">
      <c r="A80" s="57">
        <v>11</v>
      </c>
      <c r="B80" s="74">
        <v>44</v>
      </c>
      <c r="C80" s="74"/>
      <c r="D80" s="2" t="s">
        <v>24</v>
      </c>
      <c r="E80" s="2">
        <v>228.89</v>
      </c>
      <c r="F80" s="2">
        <v>25.72</v>
      </c>
      <c r="G80" s="2">
        <v>11.29</v>
      </c>
      <c r="H80" s="2">
        <v>0.02</v>
      </c>
      <c r="I80" s="2">
        <v>13.72</v>
      </c>
      <c r="J80" s="2">
        <v>5.89</v>
      </c>
      <c r="K80" s="2">
        <v>68.77</v>
      </c>
      <c r="L80" s="2">
        <v>29.98</v>
      </c>
      <c r="M80" s="2">
        <v>80</v>
      </c>
      <c r="N80" s="2">
        <v>4.2</v>
      </c>
      <c r="O80" s="6"/>
      <c r="P80" s="6"/>
      <c r="Q80" s="6"/>
      <c r="R80" s="61">
        <v>2068</v>
      </c>
      <c r="S80" s="6"/>
      <c r="T80" s="2"/>
      <c r="U80" s="7"/>
      <c r="V80" s="17"/>
    </row>
    <row r="81" spans="1:22" ht="15" customHeight="1" thickBot="1" x14ac:dyDescent="0.3">
      <c r="A81" s="57"/>
      <c r="B81" s="74"/>
      <c r="C81" s="74"/>
      <c r="D81" s="2" t="s">
        <v>25</v>
      </c>
      <c r="E81" s="19">
        <v>0</v>
      </c>
      <c r="F81" s="19"/>
      <c r="G81" s="19">
        <v>0</v>
      </c>
      <c r="H81" s="19">
        <v>1</v>
      </c>
      <c r="I81" s="19"/>
      <c r="J81" s="19">
        <v>1</v>
      </c>
      <c r="K81" s="19"/>
      <c r="L81" s="19">
        <v>0</v>
      </c>
      <c r="M81" s="19">
        <v>1</v>
      </c>
      <c r="N81" s="19">
        <v>1</v>
      </c>
      <c r="O81" s="6">
        <f>E81+G81+H81</f>
        <v>1</v>
      </c>
      <c r="P81" s="6">
        <f>J81+L81+M81+N81</f>
        <v>3</v>
      </c>
      <c r="Q81" s="6">
        <f>O81+P81</f>
        <v>4</v>
      </c>
      <c r="R81" s="63"/>
      <c r="S81" s="6">
        <f>Q81</f>
        <v>4</v>
      </c>
      <c r="T81" s="2">
        <v>1</v>
      </c>
      <c r="U81" s="7">
        <f>S81*T81</f>
        <v>4</v>
      </c>
      <c r="V81" s="17"/>
    </row>
    <row r="82" spans="1:22" ht="15" customHeight="1" thickBot="1" x14ac:dyDescent="0.3">
      <c r="A82" s="57">
        <v>12</v>
      </c>
      <c r="B82" s="74">
        <v>30</v>
      </c>
      <c r="C82" s="74"/>
      <c r="D82" s="2" t="s">
        <v>24</v>
      </c>
      <c r="E82" s="18">
        <v>253.81</v>
      </c>
      <c r="F82" s="18">
        <v>30.74</v>
      </c>
      <c r="G82" s="18">
        <v>12.61</v>
      </c>
      <c r="H82" s="18">
        <v>0.06</v>
      </c>
      <c r="I82" s="18">
        <v>14.53</v>
      </c>
      <c r="J82" s="18">
        <v>5.95</v>
      </c>
      <c r="K82" s="18">
        <v>74.58</v>
      </c>
      <c r="L82" s="18">
        <v>30.29</v>
      </c>
      <c r="M82" s="18">
        <v>77.36</v>
      </c>
      <c r="N82" s="18">
        <v>4.51</v>
      </c>
      <c r="O82" s="6"/>
      <c r="P82" s="6"/>
      <c r="Q82" s="6"/>
      <c r="R82" s="61">
        <v>11092</v>
      </c>
      <c r="S82" s="6"/>
      <c r="T82" s="2"/>
      <c r="U82" s="7"/>
      <c r="V82" s="17"/>
    </row>
    <row r="83" spans="1:22" ht="15" customHeight="1" thickBot="1" x14ac:dyDescent="0.3">
      <c r="A83" s="57"/>
      <c r="B83" s="74"/>
      <c r="C83" s="74"/>
      <c r="D83" s="2" t="s">
        <v>25</v>
      </c>
      <c r="E83" s="19">
        <v>1</v>
      </c>
      <c r="F83" s="19"/>
      <c r="G83" s="19">
        <v>0</v>
      </c>
      <c r="H83" s="19">
        <v>1</v>
      </c>
      <c r="I83" s="19"/>
      <c r="J83" s="19">
        <v>1</v>
      </c>
      <c r="K83" s="19"/>
      <c r="L83" s="19">
        <v>0</v>
      </c>
      <c r="M83" s="19">
        <v>1</v>
      </c>
      <c r="N83" s="19">
        <v>0</v>
      </c>
      <c r="O83" s="6">
        <f>E83+G83+H83</f>
        <v>2</v>
      </c>
      <c r="P83" s="6">
        <f>J83+L83+M83+N83</f>
        <v>2</v>
      </c>
      <c r="Q83" s="6">
        <f>O83+P83</f>
        <v>4</v>
      </c>
      <c r="R83" s="63"/>
      <c r="S83" s="6">
        <f>Q83</f>
        <v>4</v>
      </c>
      <c r="T83" s="2">
        <v>0.98</v>
      </c>
      <c r="U83" s="7">
        <f>S83*T83</f>
        <v>3.92</v>
      </c>
      <c r="V83" s="17"/>
    </row>
    <row r="84" spans="1:22" ht="15" customHeight="1" thickBot="1" x14ac:dyDescent="0.3">
      <c r="A84" s="57">
        <v>13</v>
      </c>
      <c r="B84" s="74">
        <v>6</v>
      </c>
      <c r="C84" s="74"/>
      <c r="D84" s="2" t="s">
        <v>24</v>
      </c>
      <c r="E84" s="20">
        <v>245.89</v>
      </c>
      <c r="F84" s="20">
        <v>34.32</v>
      </c>
      <c r="G84" s="20">
        <v>14.33</v>
      </c>
      <c r="H84" s="20">
        <v>0.01</v>
      </c>
      <c r="I84" s="20">
        <v>17.829999999999998</v>
      </c>
      <c r="J84" s="20">
        <v>7.43</v>
      </c>
      <c r="K84" s="20">
        <v>70.83</v>
      </c>
      <c r="L84" s="20">
        <v>28.77</v>
      </c>
      <c r="M84" s="20">
        <v>77.849999999999994</v>
      </c>
      <c r="N84" s="20">
        <v>4.58</v>
      </c>
      <c r="O84" s="1"/>
      <c r="P84" s="2"/>
      <c r="Q84" s="2"/>
      <c r="R84" s="61">
        <v>5142</v>
      </c>
      <c r="S84" s="6"/>
      <c r="T84" s="2"/>
      <c r="U84" s="7"/>
      <c r="V84" s="17"/>
    </row>
    <row r="85" spans="1:22" ht="15" customHeight="1" thickBot="1" x14ac:dyDescent="0.3">
      <c r="A85" s="57"/>
      <c r="B85" s="74"/>
      <c r="C85" s="74"/>
      <c r="D85" s="2" t="s">
        <v>25</v>
      </c>
      <c r="E85" s="19">
        <v>0</v>
      </c>
      <c r="F85" s="19"/>
      <c r="G85" s="19">
        <v>1</v>
      </c>
      <c r="H85" s="19">
        <v>1</v>
      </c>
      <c r="I85" s="19"/>
      <c r="J85" s="19">
        <v>1</v>
      </c>
      <c r="K85" s="19"/>
      <c r="L85" s="19">
        <v>0</v>
      </c>
      <c r="M85" s="19">
        <v>1</v>
      </c>
      <c r="N85" s="19">
        <v>0</v>
      </c>
      <c r="O85" s="6">
        <f>E85+G85+H85</f>
        <v>2</v>
      </c>
      <c r="P85" s="6">
        <f>J85+L85+M85+N85</f>
        <v>2</v>
      </c>
      <c r="Q85" s="6">
        <f>O85+P85</f>
        <v>4</v>
      </c>
      <c r="R85" s="63"/>
      <c r="S85" s="6">
        <f t="shared" si="5"/>
        <v>4</v>
      </c>
      <c r="T85" s="2">
        <v>0.94</v>
      </c>
      <c r="U85" s="7">
        <f>S85*T85</f>
        <v>3.76</v>
      </c>
      <c r="V85" s="17"/>
    </row>
    <row r="86" spans="1:22" ht="15" customHeight="1" thickBot="1" x14ac:dyDescent="0.3">
      <c r="A86" s="57">
        <v>14</v>
      </c>
      <c r="B86" s="74">
        <v>21</v>
      </c>
      <c r="C86" s="74"/>
      <c r="D86" s="2" t="s">
        <v>24</v>
      </c>
      <c r="E86" s="20">
        <v>256.12</v>
      </c>
      <c r="F86" s="20">
        <v>31.93</v>
      </c>
      <c r="G86" s="20">
        <v>12.58</v>
      </c>
      <c r="H86" s="20">
        <v>0.08</v>
      </c>
      <c r="I86" s="20">
        <v>16.23</v>
      </c>
      <c r="J86" s="20">
        <v>6.42</v>
      </c>
      <c r="K86" s="20">
        <v>76.41</v>
      </c>
      <c r="L86" s="20">
        <v>29.84</v>
      </c>
      <c r="M86" s="20">
        <v>72.75</v>
      </c>
      <c r="N86" s="20">
        <v>4.3899999999999997</v>
      </c>
      <c r="O86" s="6"/>
      <c r="P86" s="6"/>
      <c r="Q86" s="6"/>
      <c r="R86" s="61">
        <v>10871</v>
      </c>
      <c r="S86" s="6"/>
      <c r="T86" s="2"/>
      <c r="U86" s="7"/>
      <c r="V86" s="17"/>
    </row>
    <row r="87" spans="1:22" ht="15" customHeight="1" thickBot="1" x14ac:dyDescent="0.3">
      <c r="A87" s="57"/>
      <c r="B87" s="74"/>
      <c r="C87" s="74"/>
      <c r="D87" s="2" t="s">
        <v>25</v>
      </c>
      <c r="E87" s="19">
        <v>1</v>
      </c>
      <c r="F87" s="19"/>
      <c r="G87" s="19">
        <v>0</v>
      </c>
      <c r="H87" s="19">
        <v>1</v>
      </c>
      <c r="I87" s="19"/>
      <c r="J87" s="19">
        <v>1</v>
      </c>
      <c r="K87" s="19"/>
      <c r="L87" s="19">
        <v>0</v>
      </c>
      <c r="M87" s="19">
        <v>1</v>
      </c>
      <c r="N87" s="19">
        <v>0</v>
      </c>
      <c r="O87" s="6">
        <f>E87+G87+H87</f>
        <v>2</v>
      </c>
      <c r="P87" s="6">
        <f>J87+L87+M87+N87</f>
        <v>2</v>
      </c>
      <c r="Q87" s="6">
        <f>O87+P87</f>
        <v>4</v>
      </c>
      <c r="R87" s="63"/>
      <c r="S87" s="6">
        <f t="shared" si="5"/>
        <v>4</v>
      </c>
      <c r="T87" s="2">
        <v>0.89</v>
      </c>
      <c r="U87" s="7">
        <f>S87*T87</f>
        <v>3.56</v>
      </c>
      <c r="V87" s="17"/>
    </row>
    <row r="88" spans="1:22" ht="15" customHeight="1" thickBot="1" x14ac:dyDescent="0.3">
      <c r="A88" s="57">
        <v>15</v>
      </c>
      <c r="B88" s="74">
        <v>38</v>
      </c>
      <c r="C88" s="74"/>
      <c r="D88" s="2" t="s">
        <v>24</v>
      </c>
      <c r="E88" s="20">
        <v>238.38</v>
      </c>
      <c r="F88" s="20">
        <v>31.63</v>
      </c>
      <c r="G88" s="20">
        <v>13.41</v>
      </c>
      <c r="H88" s="20">
        <v>0.14000000000000001</v>
      </c>
      <c r="I88" s="20">
        <v>16.59</v>
      </c>
      <c r="J88" s="20">
        <v>7.02</v>
      </c>
      <c r="K88" s="20">
        <v>73.41</v>
      </c>
      <c r="L88" s="20">
        <v>30.78</v>
      </c>
      <c r="M88" s="20">
        <v>66.17</v>
      </c>
      <c r="N88" s="20">
        <v>4.5599999999999996</v>
      </c>
      <c r="O88" s="6"/>
      <c r="P88" s="6"/>
      <c r="Q88" s="6"/>
      <c r="R88" s="61">
        <v>19408</v>
      </c>
      <c r="S88" s="6"/>
      <c r="T88" s="2"/>
      <c r="U88" s="7"/>
    </row>
    <row r="89" spans="1:22" ht="15" customHeight="1" thickBot="1" x14ac:dyDescent="0.3">
      <c r="A89" s="57"/>
      <c r="B89" s="74"/>
      <c r="C89" s="74"/>
      <c r="D89" s="2" t="s">
        <v>25</v>
      </c>
      <c r="E89" s="19">
        <v>0</v>
      </c>
      <c r="F89" s="19"/>
      <c r="G89" s="19">
        <v>1</v>
      </c>
      <c r="H89" s="19">
        <v>0</v>
      </c>
      <c r="I89" s="19"/>
      <c r="J89" s="19">
        <v>1</v>
      </c>
      <c r="K89" s="19"/>
      <c r="L89" s="19">
        <v>0</v>
      </c>
      <c r="M89" s="19">
        <v>1</v>
      </c>
      <c r="N89" s="19">
        <v>0</v>
      </c>
      <c r="O89" s="6">
        <f>E89+G89+H89</f>
        <v>1</v>
      </c>
      <c r="P89" s="6">
        <f>J89+L89+M89+N89</f>
        <v>2</v>
      </c>
      <c r="Q89" s="6">
        <f>O89+P89</f>
        <v>3</v>
      </c>
      <c r="R89" s="63"/>
      <c r="S89" s="6">
        <f>Q89</f>
        <v>3</v>
      </c>
      <c r="T89" s="2">
        <v>1</v>
      </c>
      <c r="U89" s="7">
        <f>S89*T89</f>
        <v>3</v>
      </c>
    </row>
    <row r="90" spans="1:22" ht="15" customHeight="1" thickBot="1" x14ac:dyDescent="0.3">
      <c r="A90" s="57">
        <v>16</v>
      </c>
      <c r="B90" s="74">
        <v>28</v>
      </c>
      <c r="C90" s="74"/>
      <c r="D90" s="2" t="s">
        <v>24</v>
      </c>
      <c r="E90" s="18">
        <v>257.02999999999997</v>
      </c>
      <c r="F90" s="18">
        <v>32.44</v>
      </c>
      <c r="G90" s="18">
        <v>12.64</v>
      </c>
      <c r="H90" s="18">
        <v>0.31</v>
      </c>
      <c r="I90" s="18">
        <v>14.36</v>
      </c>
      <c r="J90" s="18">
        <v>5.58</v>
      </c>
      <c r="K90" s="18">
        <v>78.05</v>
      </c>
      <c r="L90" s="18">
        <v>30.37</v>
      </c>
      <c r="M90" s="18">
        <v>66.75</v>
      </c>
      <c r="N90" s="18">
        <v>4.79</v>
      </c>
      <c r="O90" s="6"/>
      <c r="P90" s="6"/>
      <c r="Q90" s="6"/>
      <c r="R90" s="61">
        <v>5561</v>
      </c>
      <c r="S90" s="6"/>
      <c r="T90" s="2"/>
      <c r="U90" s="7"/>
    </row>
    <row r="91" spans="1:22" ht="15" customHeight="1" thickBot="1" x14ac:dyDescent="0.3">
      <c r="A91" s="57"/>
      <c r="B91" s="74"/>
      <c r="C91" s="74"/>
      <c r="D91" s="2" t="s">
        <v>25</v>
      </c>
      <c r="E91" s="19">
        <v>1</v>
      </c>
      <c r="F91" s="19"/>
      <c r="G91" s="19">
        <v>0</v>
      </c>
      <c r="H91" s="19">
        <v>0</v>
      </c>
      <c r="I91" s="19"/>
      <c r="J91" s="19">
        <v>1</v>
      </c>
      <c r="K91" s="19"/>
      <c r="L91" s="19">
        <v>0</v>
      </c>
      <c r="M91" s="19">
        <v>1</v>
      </c>
      <c r="N91" s="19">
        <v>0</v>
      </c>
      <c r="O91" s="6">
        <f>E91+G91+H91</f>
        <v>1</v>
      </c>
      <c r="P91" s="6">
        <f>J91+L91+M91+N91</f>
        <v>2</v>
      </c>
      <c r="Q91" s="6">
        <f>O91+P91</f>
        <v>3</v>
      </c>
      <c r="R91" s="63"/>
      <c r="S91" s="6">
        <f>Q91</f>
        <v>3</v>
      </c>
      <c r="T91" s="2">
        <v>1</v>
      </c>
      <c r="U91" s="7">
        <f>S91*T91</f>
        <v>3</v>
      </c>
    </row>
    <row r="92" spans="1:22" ht="15" customHeight="1" thickBot="1" x14ac:dyDescent="0.3">
      <c r="A92" s="57">
        <v>17</v>
      </c>
      <c r="B92" s="74">
        <v>46</v>
      </c>
      <c r="C92" s="74"/>
      <c r="D92" s="2" t="s">
        <v>24</v>
      </c>
      <c r="E92" s="18">
        <v>239.49</v>
      </c>
      <c r="F92" s="18">
        <v>30.12</v>
      </c>
      <c r="G92" s="18">
        <v>12.49</v>
      </c>
      <c r="H92" s="18">
        <v>0.02</v>
      </c>
      <c r="I92" s="18">
        <v>13.86</v>
      </c>
      <c r="J92" s="18">
        <v>5.76</v>
      </c>
      <c r="K92" s="18">
        <v>69.239999999999995</v>
      </c>
      <c r="L92" s="18">
        <v>28.49</v>
      </c>
      <c r="M92" s="18">
        <v>75.67</v>
      </c>
      <c r="N92" s="18">
        <v>4.1900000000000004</v>
      </c>
      <c r="O92" s="6"/>
      <c r="P92" s="6"/>
      <c r="Q92" s="6"/>
      <c r="R92" s="61">
        <v>5554</v>
      </c>
      <c r="S92" s="6"/>
      <c r="T92" s="2"/>
      <c r="U92" s="7"/>
    </row>
    <row r="93" spans="1:22" ht="15" customHeight="1" thickBot="1" x14ac:dyDescent="0.3">
      <c r="A93" s="57"/>
      <c r="B93" s="74"/>
      <c r="C93" s="74"/>
      <c r="D93" s="2" t="s">
        <v>25</v>
      </c>
      <c r="E93" s="19">
        <v>0</v>
      </c>
      <c r="F93" s="19"/>
      <c r="G93" s="19">
        <v>0</v>
      </c>
      <c r="H93" s="19">
        <v>1</v>
      </c>
      <c r="I93" s="19"/>
      <c r="J93" s="19">
        <v>1</v>
      </c>
      <c r="K93" s="19"/>
      <c r="L93" s="19">
        <v>0</v>
      </c>
      <c r="M93" s="19">
        <v>1</v>
      </c>
      <c r="N93" s="19">
        <v>1</v>
      </c>
      <c r="O93" s="6">
        <f>E93+G93+H93</f>
        <v>1</v>
      </c>
      <c r="P93" s="6">
        <f>J93+L93+M93+N93</f>
        <v>3</v>
      </c>
      <c r="Q93" s="6">
        <f>O93+P93</f>
        <v>4</v>
      </c>
      <c r="R93" s="63"/>
      <c r="S93" s="6">
        <f>Q93</f>
        <v>4</v>
      </c>
      <c r="T93" s="2">
        <v>0.73</v>
      </c>
      <c r="U93" s="7">
        <f>S93*T93</f>
        <v>2.92</v>
      </c>
    </row>
    <row r="94" spans="1:22" ht="15" customHeight="1" thickBot="1" x14ac:dyDescent="0.3">
      <c r="A94" s="57">
        <v>18</v>
      </c>
      <c r="B94" s="74">
        <v>3</v>
      </c>
      <c r="C94" s="74"/>
      <c r="D94" s="2" t="s">
        <v>24</v>
      </c>
      <c r="E94" s="18">
        <v>249.81</v>
      </c>
      <c r="F94" s="18">
        <v>31.28</v>
      </c>
      <c r="G94" s="18">
        <v>12.58</v>
      </c>
      <c r="H94" s="18">
        <v>0.03</v>
      </c>
      <c r="I94" s="18">
        <v>13.51</v>
      </c>
      <c r="J94" s="18">
        <v>5.46</v>
      </c>
      <c r="K94" s="18">
        <v>73.88</v>
      </c>
      <c r="L94" s="18">
        <v>29.5</v>
      </c>
      <c r="M94" s="18">
        <v>75.5</v>
      </c>
      <c r="N94" s="18">
        <v>4.28</v>
      </c>
      <c r="O94" s="6"/>
      <c r="P94" s="6"/>
      <c r="Q94" s="6"/>
      <c r="R94" s="61">
        <v>1000</v>
      </c>
      <c r="S94" s="6"/>
      <c r="T94" s="2"/>
      <c r="U94" s="7"/>
    </row>
    <row r="95" spans="1:22" ht="15" customHeight="1" thickBot="1" x14ac:dyDescent="0.3">
      <c r="A95" s="57"/>
      <c r="B95" s="74"/>
      <c r="C95" s="74"/>
      <c r="D95" s="2" t="s">
        <v>25</v>
      </c>
      <c r="E95" s="19">
        <v>0</v>
      </c>
      <c r="F95" s="19"/>
      <c r="G95" s="19">
        <v>0</v>
      </c>
      <c r="H95" s="19">
        <v>1</v>
      </c>
      <c r="I95" s="19"/>
      <c r="J95" s="19">
        <v>1</v>
      </c>
      <c r="K95" s="19"/>
      <c r="L95" s="19">
        <v>0</v>
      </c>
      <c r="M95" s="19">
        <v>1</v>
      </c>
      <c r="N95" s="19">
        <v>1</v>
      </c>
      <c r="O95" s="6">
        <f>E95+G95+H95</f>
        <v>1</v>
      </c>
      <c r="P95" s="6">
        <f>J95+L95+M95+N95</f>
        <v>3</v>
      </c>
      <c r="Q95" s="6">
        <f>O95+P95</f>
        <v>4</v>
      </c>
      <c r="R95" s="63"/>
      <c r="S95" s="6">
        <f>Q95</f>
        <v>4</v>
      </c>
      <c r="T95" s="2">
        <v>0.69</v>
      </c>
      <c r="U95" s="7">
        <f>S95*T95</f>
        <v>2.76</v>
      </c>
    </row>
    <row r="96" spans="1:22" ht="15" customHeight="1" thickBot="1" x14ac:dyDescent="0.3">
      <c r="A96" s="57">
        <v>19</v>
      </c>
      <c r="B96" s="74">
        <v>10</v>
      </c>
      <c r="C96" s="74"/>
      <c r="D96" s="2" t="s">
        <v>24</v>
      </c>
      <c r="E96" s="20">
        <v>264.5</v>
      </c>
      <c r="F96" s="20">
        <v>32.659999999999997</v>
      </c>
      <c r="G96" s="20">
        <v>12.41</v>
      </c>
      <c r="H96" s="20">
        <v>7.0000000000000007E-2</v>
      </c>
      <c r="I96" s="20">
        <v>17.03</v>
      </c>
      <c r="J96" s="20">
        <v>6.46</v>
      </c>
      <c r="K96" s="20">
        <v>80.08</v>
      </c>
      <c r="L96" s="20">
        <v>30.24</v>
      </c>
      <c r="M96" s="20">
        <v>74.02</v>
      </c>
      <c r="N96" s="20">
        <v>4.34</v>
      </c>
      <c r="O96" s="6"/>
      <c r="P96" s="6"/>
      <c r="Q96" s="6"/>
      <c r="R96" s="61">
        <v>35903</v>
      </c>
      <c r="S96" s="6"/>
      <c r="T96" s="2"/>
      <c r="U96" s="7"/>
    </row>
    <row r="97" spans="1:21" ht="15" customHeight="1" thickBot="1" x14ac:dyDescent="0.3">
      <c r="A97" s="57"/>
      <c r="B97" s="74"/>
      <c r="C97" s="74"/>
      <c r="D97" s="2" t="s">
        <v>25</v>
      </c>
      <c r="E97" s="19">
        <v>1</v>
      </c>
      <c r="F97" s="19"/>
      <c r="G97" s="19">
        <v>0</v>
      </c>
      <c r="H97" s="19">
        <v>1</v>
      </c>
      <c r="I97" s="19"/>
      <c r="J97" s="19">
        <v>1</v>
      </c>
      <c r="K97" s="19"/>
      <c r="L97" s="19">
        <v>0</v>
      </c>
      <c r="M97" s="19">
        <v>1</v>
      </c>
      <c r="N97" s="19">
        <v>0</v>
      </c>
      <c r="O97" s="6">
        <f t="shared" ref="O97:O117" si="6">E97+G97+H97</f>
        <v>2</v>
      </c>
      <c r="P97" s="6">
        <f t="shared" ref="P97:P117" si="7">J97+L97+M97+N97</f>
        <v>2</v>
      </c>
      <c r="Q97" s="6">
        <f t="shared" ref="Q97:Q117" si="8">O97+P97</f>
        <v>4</v>
      </c>
      <c r="R97" s="63"/>
      <c r="S97" s="6">
        <f t="shared" si="5"/>
        <v>4</v>
      </c>
      <c r="T97" s="2">
        <v>0.64</v>
      </c>
      <c r="U97" s="7">
        <f t="shared" ref="U97:U117" si="9">S97*T97</f>
        <v>2.56</v>
      </c>
    </row>
    <row r="98" spans="1:21" ht="17.25" thickBot="1" x14ac:dyDescent="0.3">
      <c r="A98" s="57">
        <v>20</v>
      </c>
      <c r="B98" s="74">
        <v>1</v>
      </c>
      <c r="C98" s="74"/>
      <c r="D98" s="2" t="s">
        <v>24</v>
      </c>
      <c r="E98" s="20">
        <v>245.35</v>
      </c>
      <c r="F98" s="20">
        <v>34</v>
      </c>
      <c r="G98" s="20">
        <v>13.96</v>
      </c>
      <c r="H98" s="20">
        <v>0.06</v>
      </c>
      <c r="I98" s="20">
        <v>17.93</v>
      </c>
      <c r="J98" s="20">
        <v>7.37</v>
      </c>
      <c r="K98" s="20">
        <v>71.37</v>
      </c>
      <c r="L98" s="20">
        <v>29.02</v>
      </c>
      <c r="M98" s="20">
        <v>68.17</v>
      </c>
      <c r="N98" s="20">
        <v>4.42</v>
      </c>
      <c r="O98" s="6"/>
      <c r="P98" s="6"/>
      <c r="Q98" s="6"/>
      <c r="R98" s="61">
        <v>18161</v>
      </c>
      <c r="S98" s="6"/>
      <c r="T98" s="2"/>
      <c r="U98" s="7"/>
    </row>
    <row r="99" spans="1:21" ht="17.25" thickBot="1" x14ac:dyDescent="0.3">
      <c r="A99" s="57"/>
      <c r="B99" s="74"/>
      <c r="C99" s="74"/>
      <c r="D99" s="2" t="s">
        <v>25</v>
      </c>
      <c r="E99" s="19">
        <v>0</v>
      </c>
      <c r="F99" s="19"/>
      <c r="G99" s="19">
        <v>1</v>
      </c>
      <c r="H99" s="19">
        <v>1</v>
      </c>
      <c r="I99" s="19"/>
      <c r="J99" s="19">
        <v>1</v>
      </c>
      <c r="K99" s="19"/>
      <c r="L99" s="19">
        <v>0</v>
      </c>
      <c r="M99" s="19">
        <v>1</v>
      </c>
      <c r="N99" s="19">
        <v>0</v>
      </c>
      <c r="O99" s="6">
        <f>E99+G99+H99</f>
        <v>2</v>
      </c>
      <c r="P99" s="6">
        <f>J99+L99+M99+N99</f>
        <v>2</v>
      </c>
      <c r="Q99" s="6">
        <f>O99+P99</f>
        <v>4</v>
      </c>
      <c r="R99" s="63"/>
      <c r="S99" s="6">
        <f>Q99</f>
        <v>4</v>
      </c>
      <c r="T99" s="2">
        <v>0.54</v>
      </c>
      <c r="U99" s="7">
        <f>S99*T99</f>
        <v>2.16</v>
      </c>
    </row>
    <row r="100" spans="1:21" ht="15" customHeight="1" thickBot="1" x14ac:dyDescent="0.3">
      <c r="A100" s="57">
        <v>21</v>
      </c>
      <c r="B100" s="74">
        <v>15</v>
      </c>
      <c r="C100" s="74"/>
      <c r="D100" s="2" t="s">
        <v>24</v>
      </c>
      <c r="E100" s="18">
        <v>274.51</v>
      </c>
      <c r="F100" s="18">
        <v>31.04</v>
      </c>
      <c r="G100" s="18">
        <v>11.32</v>
      </c>
      <c r="H100" s="18">
        <v>0.14000000000000001</v>
      </c>
      <c r="I100" s="18">
        <v>13.17</v>
      </c>
      <c r="J100" s="18">
        <v>4.79</v>
      </c>
      <c r="K100" s="18">
        <v>78.900000000000006</v>
      </c>
      <c r="L100" s="18">
        <v>28.65</v>
      </c>
      <c r="M100" s="18">
        <v>78.180000000000007</v>
      </c>
      <c r="N100" s="18">
        <v>4.3600000000000003</v>
      </c>
      <c r="O100" s="6"/>
      <c r="P100" s="6"/>
      <c r="Q100" s="6"/>
      <c r="R100" s="61">
        <v>1650</v>
      </c>
      <c r="S100" s="6"/>
      <c r="T100" s="2"/>
      <c r="U100" s="7"/>
    </row>
    <row r="101" spans="1:21" ht="15" customHeight="1" thickBot="1" x14ac:dyDescent="0.3">
      <c r="A101" s="57"/>
      <c r="B101" s="74"/>
      <c r="C101" s="74"/>
      <c r="D101" s="2" t="s">
        <v>25</v>
      </c>
      <c r="E101" s="19">
        <v>1</v>
      </c>
      <c r="F101" s="19"/>
      <c r="G101" s="19">
        <v>0</v>
      </c>
      <c r="H101" s="19">
        <v>0</v>
      </c>
      <c r="I101" s="19"/>
      <c r="J101" s="19">
        <v>1</v>
      </c>
      <c r="K101" s="19"/>
      <c r="L101" s="19">
        <v>0</v>
      </c>
      <c r="M101" s="19">
        <v>1</v>
      </c>
      <c r="N101" s="19">
        <v>0</v>
      </c>
      <c r="O101" s="6">
        <f>E101+G101+H101</f>
        <v>1</v>
      </c>
      <c r="P101" s="6">
        <f>J101+L101+M101+N101</f>
        <v>2</v>
      </c>
      <c r="Q101" s="6">
        <f>O101+P101</f>
        <v>3</v>
      </c>
      <c r="R101" s="63"/>
      <c r="S101" s="6">
        <f t="shared" si="5"/>
        <v>3</v>
      </c>
      <c r="T101" s="2">
        <v>0.69</v>
      </c>
      <c r="U101" s="7">
        <f>S101*T101</f>
        <v>2.0699999999999998</v>
      </c>
    </row>
    <row r="102" spans="1:21" ht="15" customHeight="1" thickBot="1" x14ac:dyDescent="0.3">
      <c r="A102" s="57">
        <v>22</v>
      </c>
      <c r="B102" s="74">
        <v>45</v>
      </c>
      <c r="C102" s="74"/>
      <c r="D102" s="2" t="s">
        <v>24</v>
      </c>
      <c r="E102" s="18">
        <v>244.58</v>
      </c>
      <c r="F102" s="18">
        <v>28.67</v>
      </c>
      <c r="G102" s="18">
        <v>11.69</v>
      </c>
      <c r="H102" s="18">
        <v>0.05</v>
      </c>
      <c r="I102" s="18">
        <v>13.52</v>
      </c>
      <c r="J102" s="18">
        <v>5.55</v>
      </c>
      <c r="K102" s="18">
        <v>52.03</v>
      </c>
      <c r="L102" s="18">
        <v>21.53</v>
      </c>
      <c r="M102" s="18">
        <v>80.03</v>
      </c>
      <c r="N102" s="18">
        <v>4.58</v>
      </c>
      <c r="O102" s="6"/>
      <c r="P102" s="6"/>
      <c r="Q102" s="6"/>
      <c r="R102" s="61">
        <v>3027</v>
      </c>
      <c r="S102" s="6"/>
      <c r="T102" s="2"/>
      <c r="U102" s="7"/>
    </row>
    <row r="103" spans="1:21" ht="15" customHeight="1" thickBot="1" x14ac:dyDescent="0.3">
      <c r="A103" s="57"/>
      <c r="B103" s="74"/>
      <c r="C103" s="74"/>
      <c r="D103" s="2" t="s">
        <v>25</v>
      </c>
      <c r="E103" s="19">
        <v>0</v>
      </c>
      <c r="F103" s="19"/>
      <c r="G103" s="19">
        <v>0</v>
      </c>
      <c r="H103" s="19">
        <v>1</v>
      </c>
      <c r="I103" s="19"/>
      <c r="J103" s="19">
        <v>1</v>
      </c>
      <c r="K103" s="19"/>
      <c r="L103" s="19">
        <v>1</v>
      </c>
      <c r="M103" s="19">
        <v>1</v>
      </c>
      <c r="N103" s="19">
        <v>0</v>
      </c>
      <c r="O103" s="6">
        <f>E103+G103+H103</f>
        <v>1</v>
      </c>
      <c r="P103" s="6">
        <f>J103+L103+M103+N103</f>
        <v>3</v>
      </c>
      <c r="Q103" s="6">
        <f>O103+P103</f>
        <v>4</v>
      </c>
      <c r="R103" s="63"/>
      <c r="S103" s="6">
        <f t="shared" si="5"/>
        <v>4</v>
      </c>
      <c r="T103" s="2">
        <v>0.44</v>
      </c>
      <c r="U103" s="7">
        <f>S103*T103</f>
        <v>1.76</v>
      </c>
    </row>
    <row r="104" spans="1:21" ht="15" customHeight="1" thickBot="1" x14ac:dyDescent="0.3">
      <c r="A104" s="57">
        <v>23</v>
      </c>
      <c r="B104" s="74">
        <v>36</v>
      </c>
      <c r="C104" s="74"/>
      <c r="D104" s="2" t="s">
        <v>24</v>
      </c>
      <c r="E104" s="20">
        <v>271.31</v>
      </c>
      <c r="F104" s="20">
        <v>34.19</v>
      </c>
      <c r="G104" s="20">
        <v>12.63</v>
      </c>
      <c r="H104" s="20">
        <v>0.02</v>
      </c>
      <c r="I104" s="20">
        <v>17.79</v>
      </c>
      <c r="J104" s="20">
        <v>6.59</v>
      </c>
      <c r="K104" s="20">
        <v>78.569999999999993</v>
      </c>
      <c r="L104" s="20">
        <v>29</v>
      </c>
      <c r="M104" s="20">
        <v>80.099999999999994</v>
      </c>
      <c r="N104" s="20">
        <v>4.22</v>
      </c>
      <c r="O104" s="6"/>
      <c r="P104" s="6"/>
      <c r="Q104" s="6"/>
      <c r="R104" s="63">
        <v>5202</v>
      </c>
      <c r="S104" s="6"/>
      <c r="T104" s="2"/>
      <c r="U104" s="7"/>
    </row>
    <row r="105" spans="1:21" ht="15" customHeight="1" thickBot="1" x14ac:dyDescent="0.3">
      <c r="A105" s="57"/>
      <c r="B105" s="72"/>
      <c r="C105" s="74"/>
      <c r="D105" s="2" t="s">
        <v>25</v>
      </c>
      <c r="E105" s="19">
        <v>1</v>
      </c>
      <c r="F105" s="19"/>
      <c r="G105" s="19">
        <v>0</v>
      </c>
      <c r="H105" s="19">
        <v>1</v>
      </c>
      <c r="I105" s="19"/>
      <c r="J105" s="19">
        <v>1</v>
      </c>
      <c r="K105" s="19"/>
      <c r="L105" s="19">
        <v>0</v>
      </c>
      <c r="M105" s="19">
        <v>1</v>
      </c>
      <c r="N105" s="19">
        <v>1</v>
      </c>
      <c r="O105" s="6">
        <f t="shared" si="6"/>
        <v>2</v>
      </c>
      <c r="P105" s="6">
        <f t="shared" si="7"/>
        <v>3</v>
      </c>
      <c r="Q105" s="6">
        <f t="shared" si="8"/>
        <v>5</v>
      </c>
      <c r="R105" s="63"/>
      <c r="S105" s="6">
        <f t="shared" si="5"/>
        <v>5</v>
      </c>
      <c r="T105" s="2">
        <v>0.27</v>
      </c>
      <c r="U105" s="7">
        <f t="shared" si="9"/>
        <v>1.35</v>
      </c>
    </row>
    <row r="106" spans="1:21" ht="15" customHeight="1" thickBot="1" x14ac:dyDescent="0.3">
      <c r="A106" s="57">
        <v>24</v>
      </c>
      <c r="B106" s="74">
        <v>33</v>
      </c>
      <c r="C106" s="74"/>
      <c r="D106" s="2" t="s">
        <v>24</v>
      </c>
      <c r="E106" s="20">
        <v>258.97000000000003</v>
      </c>
      <c r="F106" s="20">
        <v>32.6</v>
      </c>
      <c r="G106" s="20">
        <v>12.59</v>
      </c>
      <c r="H106" s="20">
        <v>1.4999999999999999E-2</v>
      </c>
      <c r="I106" s="20">
        <v>16.64</v>
      </c>
      <c r="J106" s="20">
        <v>6.43</v>
      </c>
      <c r="K106" s="20">
        <v>77.290000000000006</v>
      </c>
      <c r="L106" s="20">
        <v>29.85</v>
      </c>
      <c r="M106" s="20">
        <v>70</v>
      </c>
      <c r="N106" s="20">
        <v>4.3600000000000003</v>
      </c>
      <c r="O106" s="6"/>
      <c r="P106" s="6"/>
      <c r="Q106" s="6"/>
      <c r="R106" s="61">
        <v>5</v>
      </c>
      <c r="S106" s="6"/>
      <c r="T106" s="2"/>
      <c r="U106" s="7"/>
    </row>
    <row r="107" spans="1:21" ht="15" customHeight="1" thickBot="1" x14ac:dyDescent="0.3">
      <c r="A107" s="57"/>
      <c r="B107" s="74"/>
      <c r="C107" s="74"/>
      <c r="D107" s="2" t="s">
        <v>25</v>
      </c>
      <c r="E107" s="19">
        <v>1</v>
      </c>
      <c r="F107" s="19"/>
      <c r="G107" s="19">
        <v>0</v>
      </c>
      <c r="H107" s="19">
        <v>1</v>
      </c>
      <c r="I107" s="19"/>
      <c r="J107" s="19">
        <v>1</v>
      </c>
      <c r="K107" s="19"/>
      <c r="L107" s="19">
        <v>0</v>
      </c>
      <c r="M107" s="19">
        <v>1</v>
      </c>
      <c r="N107" s="19">
        <v>0</v>
      </c>
      <c r="O107" s="6">
        <f>E107+G107+H107</f>
        <v>2</v>
      </c>
      <c r="P107" s="6">
        <f>J107+L107+M107+N107</f>
        <v>2</v>
      </c>
      <c r="Q107" s="6">
        <f>O107+P107</f>
        <v>4</v>
      </c>
      <c r="R107" s="63"/>
      <c r="S107" s="6">
        <f>Q107</f>
        <v>4</v>
      </c>
      <c r="T107" s="2">
        <v>0.27</v>
      </c>
      <c r="U107" s="7">
        <f>S107*T107</f>
        <v>1.08</v>
      </c>
    </row>
    <row r="108" spans="1:21" ht="15" customHeight="1" thickBot="1" x14ac:dyDescent="0.3">
      <c r="A108" s="57">
        <v>25</v>
      </c>
      <c r="B108" s="74">
        <v>13</v>
      </c>
      <c r="C108" s="74"/>
      <c r="D108" s="2" t="s">
        <v>24</v>
      </c>
      <c r="E108" s="20">
        <v>266.82</v>
      </c>
      <c r="F108" s="20">
        <v>32.44</v>
      </c>
      <c r="G108" s="20">
        <v>12.2</v>
      </c>
      <c r="H108" s="20">
        <v>0.05</v>
      </c>
      <c r="I108" s="20">
        <v>15.79</v>
      </c>
      <c r="J108" s="20">
        <v>5.93</v>
      </c>
      <c r="K108" s="20">
        <v>78.900000000000006</v>
      </c>
      <c r="L108" s="20">
        <v>29.53</v>
      </c>
      <c r="M108" s="20">
        <v>73.44</v>
      </c>
      <c r="N108" s="20">
        <v>4.3600000000000003</v>
      </c>
      <c r="O108" s="6"/>
      <c r="P108" s="6"/>
      <c r="Q108" s="6"/>
      <c r="R108" s="61">
        <v>3162</v>
      </c>
      <c r="S108" s="6"/>
      <c r="T108" s="2"/>
      <c r="U108" s="7"/>
    </row>
    <row r="109" spans="1:21" ht="15" customHeight="1" thickBot="1" x14ac:dyDescent="0.3">
      <c r="A109" s="57"/>
      <c r="B109" s="74"/>
      <c r="C109" s="74"/>
      <c r="D109" s="2" t="s">
        <v>25</v>
      </c>
      <c r="E109" s="19">
        <v>1</v>
      </c>
      <c r="F109" s="19"/>
      <c r="G109" s="19">
        <v>0</v>
      </c>
      <c r="H109" s="19">
        <v>1</v>
      </c>
      <c r="I109" s="19"/>
      <c r="J109" s="19">
        <v>1</v>
      </c>
      <c r="K109" s="19"/>
      <c r="L109" s="19">
        <v>0</v>
      </c>
      <c r="M109" s="19">
        <v>1</v>
      </c>
      <c r="N109" s="19">
        <v>0</v>
      </c>
      <c r="O109" s="6">
        <f t="shared" si="6"/>
        <v>2</v>
      </c>
      <c r="P109" s="6">
        <f t="shared" si="7"/>
        <v>2</v>
      </c>
      <c r="Q109" s="6">
        <f t="shared" si="8"/>
        <v>4</v>
      </c>
      <c r="R109" s="63"/>
      <c r="S109" s="6">
        <f t="shared" si="5"/>
        <v>4</v>
      </c>
      <c r="T109" s="2">
        <v>0.27</v>
      </c>
      <c r="U109" s="7">
        <f t="shared" si="9"/>
        <v>1.08</v>
      </c>
    </row>
    <row r="110" spans="1:21" ht="15" customHeight="1" thickBot="1" x14ac:dyDescent="0.3">
      <c r="A110" s="57">
        <v>26</v>
      </c>
      <c r="B110" s="74">
        <v>26</v>
      </c>
      <c r="C110" s="74"/>
      <c r="D110" s="2" t="s">
        <v>24</v>
      </c>
      <c r="E110" s="18">
        <v>223.19</v>
      </c>
      <c r="F110" s="18">
        <v>28.71</v>
      </c>
      <c r="G110" s="18">
        <v>12.99</v>
      </c>
      <c r="H110" s="18">
        <v>0.24</v>
      </c>
      <c r="I110" s="18">
        <v>14.67</v>
      </c>
      <c r="J110" s="18">
        <v>6.66</v>
      </c>
      <c r="K110" s="18">
        <v>68.5</v>
      </c>
      <c r="L110" s="18">
        <v>30.79</v>
      </c>
      <c r="M110" s="18">
        <v>57.4</v>
      </c>
      <c r="N110" s="18">
        <v>4.58</v>
      </c>
      <c r="O110" s="6"/>
      <c r="P110" s="6"/>
      <c r="Q110" s="6"/>
      <c r="R110" s="61">
        <v>2630</v>
      </c>
      <c r="S110" s="6"/>
      <c r="T110" s="2"/>
      <c r="U110" s="7"/>
    </row>
    <row r="111" spans="1:21" ht="15" customHeight="1" thickBot="1" x14ac:dyDescent="0.3">
      <c r="A111" s="57"/>
      <c r="B111" s="74"/>
      <c r="C111" s="74"/>
      <c r="D111" s="2" t="s">
        <v>25</v>
      </c>
      <c r="E111" s="19">
        <v>0</v>
      </c>
      <c r="F111" s="19"/>
      <c r="G111" s="19">
        <v>0</v>
      </c>
      <c r="H111" s="19">
        <v>0</v>
      </c>
      <c r="I111" s="19"/>
      <c r="J111" s="19">
        <v>1</v>
      </c>
      <c r="K111" s="19"/>
      <c r="L111" s="19">
        <v>0</v>
      </c>
      <c r="M111" s="19">
        <v>0</v>
      </c>
      <c r="N111" s="19">
        <v>0</v>
      </c>
      <c r="O111" s="6">
        <f>E111+G111+H111</f>
        <v>0</v>
      </c>
      <c r="P111" s="6">
        <f>J111+L111+M111+N111</f>
        <v>1</v>
      </c>
      <c r="Q111" s="6">
        <f>O111+P111</f>
        <v>1</v>
      </c>
      <c r="R111" s="63"/>
      <c r="S111" s="6">
        <f>Q111</f>
        <v>1</v>
      </c>
      <c r="T111" s="2">
        <v>1</v>
      </c>
      <c r="U111" s="7">
        <f>S111*T111</f>
        <v>1</v>
      </c>
    </row>
    <row r="112" spans="1:21" ht="15" customHeight="1" thickBot="1" x14ac:dyDescent="0.3">
      <c r="A112" s="57">
        <v>27</v>
      </c>
      <c r="B112" s="74">
        <v>7</v>
      </c>
      <c r="C112" s="74"/>
      <c r="D112" s="2" t="s">
        <v>24</v>
      </c>
      <c r="E112" s="18">
        <v>231.64</v>
      </c>
      <c r="F112" s="18">
        <v>29.15</v>
      </c>
      <c r="G112" s="18">
        <v>12.73</v>
      </c>
      <c r="H112" s="18">
        <v>0.21</v>
      </c>
      <c r="I112" s="18">
        <v>14.4</v>
      </c>
      <c r="J112" s="18">
        <v>6.37</v>
      </c>
      <c r="K112" s="18">
        <v>72.319999999999993</v>
      </c>
      <c r="L112" s="18">
        <v>31.18</v>
      </c>
      <c r="M112" s="18">
        <v>53.93</v>
      </c>
      <c r="N112" s="18">
        <v>4.5199999999999996</v>
      </c>
      <c r="O112" s="6"/>
      <c r="P112" s="6"/>
      <c r="Q112" s="6"/>
      <c r="R112" s="61">
        <v>7160</v>
      </c>
      <c r="S112" s="6"/>
      <c r="T112" s="2"/>
      <c r="U112" s="7"/>
    </row>
    <row r="113" spans="1:21" ht="15" customHeight="1" thickBot="1" x14ac:dyDescent="0.3">
      <c r="A113" s="57"/>
      <c r="B113" s="74"/>
      <c r="C113" s="74"/>
      <c r="D113" s="2" t="s">
        <v>25</v>
      </c>
      <c r="E113" s="19">
        <v>0</v>
      </c>
      <c r="F113" s="19"/>
      <c r="G113" s="19">
        <v>0</v>
      </c>
      <c r="H113" s="19">
        <v>0</v>
      </c>
      <c r="I113" s="19"/>
      <c r="J113" s="19">
        <v>1</v>
      </c>
      <c r="K113" s="19"/>
      <c r="L113" s="19">
        <v>0</v>
      </c>
      <c r="M113" s="19">
        <v>0</v>
      </c>
      <c r="N113" s="19">
        <v>0</v>
      </c>
      <c r="O113" s="6">
        <f>E113+G113+H113</f>
        <v>0</v>
      </c>
      <c r="P113" s="6">
        <f>J113+L113+M113+N113</f>
        <v>1</v>
      </c>
      <c r="Q113" s="6">
        <f>O113+P113</f>
        <v>1</v>
      </c>
      <c r="R113" s="63"/>
      <c r="S113" s="6">
        <f t="shared" si="5"/>
        <v>1</v>
      </c>
      <c r="T113" s="2">
        <v>1</v>
      </c>
      <c r="U113" s="7">
        <f>S113*T113</f>
        <v>1</v>
      </c>
    </row>
    <row r="114" spans="1:21" ht="15" customHeight="1" thickBot="1" x14ac:dyDescent="0.3">
      <c r="A114" s="57">
        <v>28</v>
      </c>
      <c r="B114" s="74">
        <v>48</v>
      </c>
      <c r="C114" s="74"/>
      <c r="D114" s="2" t="s">
        <v>24</v>
      </c>
      <c r="E114" s="18">
        <v>217.77</v>
      </c>
      <c r="F114" s="18">
        <v>24.47</v>
      </c>
      <c r="G114" s="18">
        <v>11.26</v>
      </c>
      <c r="H114" s="18">
        <v>0.33</v>
      </c>
      <c r="I114" s="18">
        <v>14.84</v>
      </c>
      <c r="J114" s="18">
        <v>6.76</v>
      </c>
      <c r="K114" s="18">
        <v>75.63</v>
      </c>
      <c r="L114" s="18">
        <v>34.82</v>
      </c>
      <c r="M114" s="18">
        <v>41.99</v>
      </c>
      <c r="N114" s="18">
        <v>5.15</v>
      </c>
      <c r="O114" s="6"/>
      <c r="P114" s="6"/>
      <c r="Q114" s="6"/>
      <c r="R114" s="61">
        <v>5613</v>
      </c>
      <c r="S114" s="6"/>
      <c r="T114" s="2"/>
      <c r="U114" s="7"/>
    </row>
    <row r="115" spans="1:21" ht="15" customHeight="1" thickBot="1" x14ac:dyDescent="0.3">
      <c r="A115" s="57"/>
      <c r="B115" s="74"/>
      <c r="C115" s="74"/>
      <c r="D115" s="2" t="s">
        <v>25</v>
      </c>
      <c r="E115" s="19">
        <v>0</v>
      </c>
      <c r="F115" s="19"/>
      <c r="G115" s="19">
        <v>0</v>
      </c>
      <c r="H115" s="19">
        <v>0</v>
      </c>
      <c r="I115" s="19"/>
      <c r="J115" s="19">
        <v>1</v>
      </c>
      <c r="K115" s="19"/>
      <c r="L115" s="19">
        <v>0</v>
      </c>
      <c r="M115" s="19">
        <v>0</v>
      </c>
      <c r="N115" s="19">
        <v>0</v>
      </c>
      <c r="O115" s="6">
        <f>E115+G115+H115</f>
        <v>0</v>
      </c>
      <c r="P115" s="6">
        <f>J115+L115+M115+N115</f>
        <v>1</v>
      </c>
      <c r="Q115" s="6">
        <f>O115+P115</f>
        <v>1</v>
      </c>
      <c r="R115" s="63"/>
      <c r="S115" s="6">
        <f t="shared" si="5"/>
        <v>1</v>
      </c>
      <c r="T115" s="2">
        <v>1</v>
      </c>
      <c r="U115" s="7">
        <f>S115*T115</f>
        <v>1</v>
      </c>
    </row>
    <row r="116" spans="1:21" ht="15" customHeight="1" thickBot="1" x14ac:dyDescent="0.3">
      <c r="A116" s="57">
        <v>29</v>
      </c>
      <c r="B116" s="74">
        <v>49</v>
      </c>
      <c r="C116" s="74"/>
      <c r="D116" s="2" t="s">
        <v>24</v>
      </c>
      <c r="E116" s="20">
        <v>169.02</v>
      </c>
      <c r="F116" s="20">
        <v>23.23</v>
      </c>
      <c r="G116" s="20">
        <v>9.6300000000000008</v>
      </c>
      <c r="H116" s="20">
        <v>0.09</v>
      </c>
      <c r="I116" s="20">
        <v>12.47</v>
      </c>
      <c r="J116" s="20">
        <v>5.17</v>
      </c>
      <c r="K116" s="20">
        <v>47.21</v>
      </c>
      <c r="L116" s="20">
        <v>19.55</v>
      </c>
      <c r="M116" s="20">
        <v>56.7</v>
      </c>
      <c r="N116" s="20">
        <v>3.02</v>
      </c>
      <c r="O116" s="6"/>
      <c r="P116" s="6"/>
      <c r="Q116" s="6"/>
      <c r="R116" s="61">
        <v>700</v>
      </c>
      <c r="S116" s="6"/>
      <c r="T116" s="2"/>
      <c r="U116" s="7"/>
    </row>
    <row r="117" spans="1:21" ht="15" customHeight="1" thickBot="1" x14ac:dyDescent="0.3">
      <c r="A117" s="57"/>
      <c r="B117" s="74"/>
      <c r="C117" s="74"/>
      <c r="D117" s="2" t="s">
        <v>25</v>
      </c>
      <c r="E117" s="19">
        <v>0</v>
      </c>
      <c r="F117" s="19"/>
      <c r="G117" s="19">
        <v>0</v>
      </c>
      <c r="H117" s="19">
        <v>1</v>
      </c>
      <c r="I117" s="19"/>
      <c r="J117" s="19">
        <v>1</v>
      </c>
      <c r="K117" s="19"/>
      <c r="L117" s="19">
        <v>1</v>
      </c>
      <c r="M117" s="19">
        <v>0</v>
      </c>
      <c r="N117" s="19">
        <v>0</v>
      </c>
      <c r="O117" s="6">
        <f t="shared" si="6"/>
        <v>1</v>
      </c>
      <c r="P117" s="6">
        <f t="shared" si="7"/>
        <v>2</v>
      </c>
      <c r="Q117" s="6">
        <f t="shared" si="8"/>
        <v>3</v>
      </c>
      <c r="R117" s="63"/>
      <c r="S117" s="6">
        <f t="shared" si="5"/>
        <v>3</v>
      </c>
      <c r="T117" s="2">
        <v>0.33</v>
      </c>
      <c r="U117" s="7">
        <f t="shared" si="9"/>
        <v>0.99</v>
      </c>
    </row>
    <row r="118" spans="1:21" ht="15" customHeight="1" thickBot="1" x14ac:dyDescent="0.3">
      <c r="A118" s="57">
        <v>30</v>
      </c>
      <c r="B118" s="74">
        <v>40</v>
      </c>
      <c r="C118" s="74"/>
      <c r="D118" s="2" t="s">
        <v>24</v>
      </c>
      <c r="E118" s="20">
        <v>233.68</v>
      </c>
      <c r="F118" s="20">
        <v>28.84</v>
      </c>
      <c r="G118" s="20">
        <v>12.47</v>
      </c>
      <c r="H118" s="20">
        <v>0.16</v>
      </c>
      <c r="I118" s="20">
        <v>15.1</v>
      </c>
      <c r="J118" s="20">
        <v>6.54</v>
      </c>
      <c r="K118" s="20">
        <v>72.239999999999995</v>
      </c>
      <c r="L118" s="20">
        <v>31.1</v>
      </c>
      <c r="M118" s="20">
        <v>72.02</v>
      </c>
      <c r="N118" s="20">
        <v>4.41</v>
      </c>
      <c r="O118" s="6"/>
      <c r="P118" s="6"/>
      <c r="Q118" s="6"/>
      <c r="R118" s="61">
        <v>6864</v>
      </c>
      <c r="S118" s="6"/>
      <c r="T118" s="2"/>
      <c r="U118" s="7"/>
    </row>
    <row r="119" spans="1:21" ht="15" customHeight="1" thickBot="1" x14ac:dyDescent="0.3">
      <c r="A119" s="57"/>
      <c r="B119" s="74"/>
      <c r="C119" s="74"/>
      <c r="D119" s="2" t="s">
        <v>25</v>
      </c>
      <c r="E119" s="19">
        <v>0</v>
      </c>
      <c r="F119" s="19"/>
      <c r="G119" s="19">
        <v>0</v>
      </c>
      <c r="H119" s="19">
        <v>0</v>
      </c>
      <c r="I119" s="19"/>
      <c r="J119" s="19">
        <v>1</v>
      </c>
      <c r="K119" s="19"/>
      <c r="L119" s="19">
        <v>0</v>
      </c>
      <c r="M119" s="19">
        <v>1</v>
      </c>
      <c r="N119" s="19">
        <v>0</v>
      </c>
      <c r="O119" s="6">
        <f>E119+G119+H119</f>
        <v>0</v>
      </c>
      <c r="P119" s="6">
        <f>J119+L119+M119+N119</f>
        <v>2</v>
      </c>
      <c r="Q119" s="6">
        <f>O119+P119</f>
        <v>2</v>
      </c>
      <c r="R119" s="63"/>
      <c r="S119" s="6">
        <f t="shared" si="5"/>
        <v>2</v>
      </c>
      <c r="T119" s="2">
        <v>0.43</v>
      </c>
      <c r="U119" s="7">
        <f>S119*T119</f>
        <v>0.86</v>
      </c>
    </row>
    <row r="120" spans="1:21" ht="15" customHeight="1" thickBot="1" x14ac:dyDescent="0.3">
      <c r="A120" s="57">
        <v>31</v>
      </c>
      <c r="B120" s="74">
        <v>12</v>
      </c>
      <c r="C120" s="74"/>
      <c r="D120" s="2" t="s">
        <v>24</v>
      </c>
      <c r="E120" s="18">
        <v>230.01</v>
      </c>
      <c r="F120" s="18">
        <v>30.58</v>
      </c>
      <c r="G120" s="18">
        <v>13.48</v>
      </c>
      <c r="H120" s="18">
        <v>0.3</v>
      </c>
      <c r="I120" s="18">
        <v>15.3</v>
      </c>
      <c r="J120" s="18">
        <v>6.75</v>
      </c>
      <c r="K120" s="18">
        <v>70.900000000000006</v>
      </c>
      <c r="L120" s="18">
        <v>30.9</v>
      </c>
      <c r="M120" s="18">
        <v>60.03</v>
      </c>
      <c r="N120" s="18">
        <v>4.6500000000000004</v>
      </c>
      <c r="O120" s="6"/>
      <c r="P120" s="6"/>
      <c r="Q120" s="6"/>
      <c r="R120" s="61">
        <v>64.27</v>
      </c>
      <c r="S120" s="6"/>
      <c r="T120" s="2"/>
      <c r="U120" s="7"/>
    </row>
    <row r="121" spans="1:21" ht="15" customHeight="1" thickBot="1" x14ac:dyDescent="0.3">
      <c r="A121" s="57"/>
      <c r="B121" s="74"/>
      <c r="C121" s="74"/>
      <c r="D121" s="2" t="s">
        <v>25</v>
      </c>
      <c r="E121" s="19">
        <v>0</v>
      </c>
      <c r="F121" s="19"/>
      <c r="G121" s="19">
        <v>1</v>
      </c>
      <c r="H121" s="19">
        <v>0</v>
      </c>
      <c r="I121" s="19"/>
      <c r="J121" s="19">
        <v>1</v>
      </c>
      <c r="K121" s="19"/>
      <c r="L121" s="19">
        <v>0</v>
      </c>
      <c r="M121" s="19">
        <v>0</v>
      </c>
      <c r="N121" s="19">
        <v>0</v>
      </c>
      <c r="O121" s="6">
        <f>E121+G121+H121</f>
        <v>1</v>
      </c>
      <c r="P121" s="6">
        <f>J121+L121+M121+N121</f>
        <v>1</v>
      </c>
      <c r="Q121" s="6">
        <f>O121+P121</f>
        <v>2</v>
      </c>
      <c r="R121" s="63"/>
      <c r="S121" s="6">
        <f t="shared" si="5"/>
        <v>2</v>
      </c>
      <c r="T121" s="2">
        <v>0.42</v>
      </c>
      <c r="U121" s="7">
        <f>S121*T121</f>
        <v>0.84</v>
      </c>
    </row>
    <row r="122" spans="1:21" ht="15" customHeight="1" thickBot="1" x14ac:dyDescent="0.3">
      <c r="A122" s="57">
        <v>32</v>
      </c>
      <c r="B122" s="74">
        <v>37</v>
      </c>
      <c r="C122" s="74"/>
      <c r="D122" s="2" t="s">
        <v>24</v>
      </c>
      <c r="E122" s="18">
        <v>222.09</v>
      </c>
      <c r="F122" s="18">
        <v>31.71</v>
      </c>
      <c r="G122" s="18">
        <v>14.29</v>
      </c>
      <c r="H122" s="18">
        <v>1.1499999999999999</v>
      </c>
      <c r="I122" s="18">
        <v>15.89</v>
      </c>
      <c r="J122" s="18">
        <v>7.19</v>
      </c>
      <c r="K122" s="18">
        <v>67.739999999999995</v>
      </c>
      <c r="L122" s="18">
        <v>30.62</v>
      </c>
      <c r="M122" s="18">
        <v>32.119999999999997</v>
      </c>
      <c r="N122" s="18">
        <v>5.34</v>
      </c>
      <c r="O122" s="6"/>
      <c r="P122" s="6"/>
      <c r="Q122" s="6"/>
      <c r="R122" s="61">
        <v>2716</v>
      </c>
      <c r="S122" s="6"/>
      <c r="T122" s="2"/>
      <c r="U122" s="7"/>
    </row>
    <row r="123" spans="1:21" ht="15" customHeight="1" thickBot="1" x14ac:dyDescent="0.3">
      <c r="A123" s="57"/>
      <c r="B123" s="74"/>
      <c r="C123" s="74"/>
      <c r="D123" s="2" t="s">
        <v>25</v>
      </c>
      <c r="E123" s="19">
        <v>0</v>
      </c>
      <c r="F123" s="19"/>
      <c r="G123" s="19">
        <v>1</v>
      </c>
      <c r="H123" s="19">
        <v>0</v>
      </c>
      <c r="I123" s="19"/>
      <c r="J123" s="19">
        <v>1</v>
      </c>
      <c r="K123" s="19"/>
      <c r="L123" s="19">
        <v>0</v>
      </c>
      <c r="M123" s="19">
        <v>0</v>
      </c>
      <c r="N123" s="19">
        <v>0</v>
      </c>
      <c r="O123" s="6">
        <f>E123+G123+H123</f>
        <v>1</v>
      </c>
      <c r="P123" s="6">
        <f>J123+L123+M123+N123</f>
        <v>1</v>
      </c>
      <c r="Q123" s="6">
        <f>O123+P123</f>
        <v>2</v>
      </c>
      <c r="R123" s="63"/>
      <c r="S123" s="6">
        <f t="shared" si="5"/>
        <v>2</v>
      </c>
      <c r="T123" s="2">
        <v>0.32</v>
      </c>
      <c r="U123" s="7">
        <f>S123*T123</f>
        <v>0.64</v>
      </c>
    </row>
    <row r="124" spans="1:21" ht="15" customHeight="1" thickBot="1" x14ac:dyDescent="0.3">
      <c r="A124" s="57">
        <v>33</v>
      </c>
      <c r="B124" s="74">
        <v>43</v>
      </c>
      <c r="C124" s="74"/>
      <c r="D124" s="2" t="s">
        <v>24</v>
      </c>
      <c r="E124" s="20">
        <v>231.12</v>
      </c>
      <c r="F124" s="20">
        <v>27.72</v>
      </c>
      <c r="G124" s="20">
        <v>13.19</v>
      </c>
      <c r="H124" s="20">
        <v>0</v>
      </c>
      <c r="I124" s="20">
        <v>13.18</v>
      </c>
      <c r="J124" s="20">
        <v>6.27</v>
      </c>
      <c r="K124" s="20">
        <v>64.650000000000006</v>
      </c>
      <c r="L124" s="20">
        <v>30.77</v>
      </c>
      <c r="M124" s="20">
        <v>91.3</v>
      </c>
      <c r="N124" s="20">
        <v>4.41</v>
      </c>
      <c r="O124" s="6"/>
      <c r="P124" s="6"/>
      <c r="Q124" s="6"/>
      <c r="R124" s="61">
        <v>1100</v>
      </c>
      <c r="S124" s="6"/>
      <c r="T124" s="2"/>
      <c r="U124" s="7"/>
    </row>
    <row r="125" spans="1:21" ht="15" customHeight="1" thickBot="1" x14ac:dyDescent="0.3">
      <c r="A125" s="57"/>
      <c r="B125" s="74"/>
      <c r="C125" s="74"/>
      <c r="D125" s="2" t="s">
        <v>25</v>
      </c>
      <c r="E125" s="19">
        <v>0</v>
      </c>
      <c r="F125" s="19"/>
      <c r="G125" s="19">
        <v>1</v>
      </c>
      <c r="H125" s="19">
        <v>1</v>
      </c>
      <c r="I125" s="19"/>
      <c r="J125" s="19">
        <v>1</v>
      </c>
      <c r="K125" s="19"/>
      <c r="L125" s="19">
        <v>0</v>
      </c>
      <c r="M125" s="19">
        <v>1</v>
      </c>
      <c r="N125" s="19">
        <v>0</v>
      </c>
      <c r="O125" s="6">
        <f>E125+G125+H125</f>
        <v>2</v>
      </c>
      <c r="P125" s="6">
        <f>J125+L125+M125+N125</f>
        <v>2</v>
      </c>
      <c r="Q125" s="6">
        <f>O125+P125</f>
        <v>4</v>
      </c>
      <c r="R125" s="63"/>
      <c r="S125" s="6">
        <f t="shared" si="5"/>
        <v>4</v>
      </c>
      <c r="T125" s="2">
        <v>0.03</v>
      </c>
      <c r="U125" s="7">
        <f>S125*T125</f>
        <v>0.12</v>
      </c>
    </row>
    <row r="126" spans="1:2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7.25" thickBo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7.25" thickBot="1" x14ac:dyDescent="0.3">
      <c r="A152" s="57" t="s">
        <v>47</v>
      </c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1"/>
      <c r="P152" s="2"/>
      <c r="Q152" s="2"/>
      <c r="R152" s="2"/>
      <c r="S152" s="2"/>
      <c r="T152" s="2"/>
      <c r="U152" s="2"/>
    </row>
    <row r="153" spans="1:21" ht="51.75" customHeight="1" thickBot="1" x14ac:dyDescent="0.3">
      <c r="A153" s="59" t="s">
        <v>1</v>
      </c>
      <c r="B153" s="60" t="s">
        <v>2</v>
      </c>
      <c r="C153" s="60" t="s">
        <v>3</v>
      </c>
      <c r="D153" s="60"/>
      <c r="E153" s="61" t="s">
        <v>4</v>
      </c>
      <c r="F153" s="61"/>
      <c r="G153" s="61"/>
      <c r="H153" s="61"/>
      <c r="I153" s="61" t="s">
        <v>5</v>
      </c>
      <c r="J153" s="61"/>
      <c r="K153" s="61"/>
      <c r="L153" s="61"/>
      <c r="M153" s="61"/>
      <c r="N153" s="61"/>
      <c r="O153" s="59" t="s">
        <v>6</v>
      </c>
      <c r="P153" s="59"/>
      <c r="Q153" s="59"/>
      <c r="R153" s="64" t="s">
        <v>7</v>
      </c>
      <c r="S153" s="64" t="s">
        <v>8</v>
      </c>
      <c r="T153" s="66" t="s">
        <v>9</v>
      </c>
      <c r="U153" s="64" t="s">
        <v>10</v>
      </c>
    </row>
    <row r="154" spans="1:21" ht="54" customHeight="1" thickBot="1" x14ac:dyDescent="0.3">
      <c r="A154" s="59"/>
      <c r="B154" s="60"/>
      <c r="C154" s="60"/>
      <c r="D154" s="60"/>
      <c r="E154" s="4" t="s">
        <v>11</v>
      </c>
      <c r="F154" s="59" t="s">
        <v>12</v>
      </c>
      <c r="G154" s="59"/>
      <c r="H154" s="59" t="s">
        <v>13</v>
      </c>
      <c r="I154" s="60" t="s">
        <v>14</v>
      </c>
      <c r="J154" s="60"/>
      <c r="K154" s="59" t="s">
        <v>15</v>
      </c>
      <c r="L154" s="59"/>
      <c r="M154" s="59" t="s">
        <v>16</v>
      </c>
      <c r="N154" s="59" t="s">
        <v>17</v>
      </c>
      <c r="O154" s="68" t="s">
        <v>34</v>
      </c>
      <c r="P154" s="59" t="s">
        <v>35</v>
      </c>
      <c r="Q154" s="59" t="s">
        <v>8</v>
      </c>
      <c r="R154" s="65"/>
      <c r="S154" s="65"/>
      <c r="T154" s="67"/>
      <c r="U154" s="65"/>
    </row>
    <row r="155" spans="1:21" ht="50.25" thickBot="1" x14ac:dyDescent="0.3">
      <c r="A155" s="59"/>
      <c r="B155" s="60"/>
      <c r="C155" s="60"/>
      <c r="D155" s="60"/>
      <c r="E155" s="5" t="s">
        <v>20</v>
      </c>
      <c r="F155" s="5" t="s">
        <v>20</v>
      </c>
      <c r="G155" s="5" t="s">
        <v>21</v>
      </c>
      <c r="H155" s="59"/>
      <c r="I155" s="5" t="s">
        <v>20</v>
      </c>
      <c r="J155" s="5" t="s">
        <v>21</v>
      </c>
      <c r="K155" s="5" t="s">
        <v>20</v>
      </c>
      <c r="L155" s="5" t="s">
        <v>21</v>
      </c>
      <c r="M155" s="59"/>
      <c r="N155" s="59"/>
      <c r="O155" s="68"/>
      <c r="P155" s="59"/>
      <c r="Q155" s="59"/>
      <c r="R155" s="65"/>
      <c r="S155" s="65"/>
      <c r="T155" s="67"/>
      <c r="U155" s="65"/>
    </row>
    <row r="156" spans="1:21" ht="17.25" thickBot="1" x14ac:dyDescent="0.3">
      <c r="A156" s="57">
        <v>1</v>
      </c>
      <c r="B156" s="74" t="s">
        <v>44</v>
      </c>
      <c r="C156" s="74" t="s">
        <v>45</v>
      </c>
      <c r="D156" s="2" t="s">
        <v>24</v>
      </c>
      <c r="E156" s="20">
        <v>254.45</v>
      </c>
      <c r="F156" s="20">
        <v>31.82</v>
      </c>
      <c r="G156" s="20">
        <v>12.5</v>
      </c>
      <c r="H156" s="20">
        <v>0.01</v>
      </c>
      <c r="I156" s="20">
        <v>14.93</v>
      </c>
      <c r="J156" s="20">
        <v>5.88</v>
      </c>
      <c r="K156" s="20">
        <v>73.59</v>
      </c>
      <c r="L156" s="20">
        <v>28.87</v>
      </c>
      <c r="M156" s="20">
        <v>80.83</v>
      </c>
      <c r="N156" s="20">
        <v>4.1900000000000004</v>
      </c>
      <c r="O156" s="19"/>
      <c r="P156" s="19"/>
      <c r="Q156" s="19"/>
      <c r="R156" s="63">
        <v>3370</v>
      </c>
      <c r="S156" s="6"/>
      <c r="T156" s="2"/>
      <c r="U156" s="7"/>
    </row>
    <row r="157" spans="1:21" ht="17.25" thickBot="1" x14ac:dyDescent="0.3">
      <c r="A157" s="57"/>
      <c r="B157" s="72"/>
      <c r="C157" s="74"/>
      <c r="D157" s="2" t="s">
        <v>25</v>
      </c>
      <c r="E157" s="19">
        <v>1</v>
      </c>
      <c r="F157" s="19"/>
      <c r="G157" s="19">
        <v>1</v>
      </c>
      <c r="H157" s="19">
        <v>1</v>
      </c>
      <c r="I157" s="19"/>
      <c r="J157" s="19">
        <v>1</v>
      </c>
      <c r="K157" s="19"/>
      <c r="L157" s="19">
        <v>0</v>
      </c>
      <c r="M157" s="19">
        <v>1</v>
      </c>
      <c r="N157" s="19">
        <v>1</v>
      </c>
      <c r="O157" s="19">
        <f>E157+G157+H157</f>
        <v>3</v>
      </c>
      <c r="P157" s="19">
        <f>J157+L157+M157+N157</f>
        <v>3</v>
      </c>
      <c r="Q157" s="19">
        <f>SUM(O157:P157)</f>
        <v>6</v>
      </c>
      <c r="R157" s="63"/>
      <c r="S157" s="6">
        <f>Q157</f>
        <v>6</v>
      </c>
      <c r="T157" s="2">
        <v>1</v>
      </c>
      <c r="U157" s="7">
        <f>S157*T157</f>
        <v>6</v>
      </c>
    </row>
    <row r="158" spans="1:21" ht="17.25" thickBot="1" x14ac:dyDescent="0.3">
      <c r="A158" s="57">
        <v>2</v>
      </c>
      <c r="B158" s="74" t="s">
        <v>42</v>
      </c>
      <c r="C158" s="74" t="s">
        <v>41</v>
      </c>
      <c r="D158" s="2" t="s">
        <v>24</v>
      </c>
      <c r="E158" s="1">
        <v>225.17</v>
      </c>
      <c r="F158" s="1">
        <v>28.13</v>
      </c>
      <c r="G158" s="1">
        <v>12.49</v>
      </c>
      <c r="H158" s="1">
        <v>0</v>
      </c>
      <c r="I158" s="1">
        <v>13.68</v>
      </c>
      <c r="J158" s="1">
        <v>6.19</v>
      </c>
      <c r="K158" s="1">
        <v>63.06</v>
      </c>
      <c r="L158" s="1">
        <v>28.22</v>
      </c>
      <c r="M158" s="1">
        <v>81.93</v>
      </c>
      <c r="N158" s="1">
        <v>4.1399999999999997</v>
      </c>
      <c r="O158" s="1"/>
      <c r="P158" s="2"/>
      <c r="Q158" s="2"/>
      <c r="R158" s="61">
        <v>5771</v>
      </c>
      <c r="S158" s="7"/>
      <c r="T158" s="2"/>
      <c r="U158" s="2"/>
    </row>
    <row r="159" spans="1:21" ht="17.25" thickBot="1" x14ac:dyDescent="0.3">
      <c r="A159" s="57"/>
      <c r="B159" s="74"/>
      <c r="C159" s="74"/>
      <c r="D159" s="2" t="s">
        <v>25</v>
      </c>
      <c r="E159" s="19">
        <v>1</v>
      </c>
      <c r="F159" s="19"/>
      <c r="G159" s="19">
        <v>1</v>
      </c>
      <c r="H159" s="19">
        <v>1</v>
      </c>
      <c r="I159" s="19"/>
      <c r="J159" s="19">
        <v>1</v>
      </c>
      <c r="K159" s="19"/>
      <c r="L159" s="19">
        <v>0</v>
      </c>
      <c r="M159" s="19">
        <v>1</v>
      </c>
      <c r="N159" s="19">
        <v>1</v>
      </c>
      <c r="O159" s="19">
        <f>E159+G159+H159</f>
        <v>3</v>
      </c>
      <c r="P159" s="19">
        <f>J159+L159+M159+N159</f>
        <v>3</v>
      </c>
      <c r="Q159" s="19">
        <f>SUM(O159:P159)</f>
        <v>6</v>
      </c>
      <c r="R159" s="63"/>
      <c r="S159" s="6">
        <f>Q159</f>
        <v>6</v>
      </c>
      <c r="T159" s="2">
        <v>1</v>
      </c>
      <c r="U159" s="7">
        <f>S159*T159</f>
        <v>6</v>
      </c>
    </row>
    <row r="160" spans="1:21" ht="17.25" thickBot="1" x14ac:dyDescent="0.3">
      <c r="A160" s="57">
        <v>3</v>
      </c>
      <c r="B160" s="74">
        <v>17</v>
      </c>
      <c r="C160" s="74"/>
      <c r="D160" s="2" t="s">
        <v>24</v>
      </c>
      <c r="E160" s="18">
        <v>238.13</v>
      </c>
      <c r="F160" s="18">
        <v>28.98</v>
      </c>
      <c r="G160" s="18">
        <v>12.18</v>
      </c>
      <c r="H160" s="18">
        <v>0</v>
      </c>
      <c r="I160" s="18">
        <v>13.86</v>
      </c>
      <c r="J160" s="18">
        <v>5.81</v>
      </c>
      <c r="K160" s="18">
        <v>69.98</v>
      </c>
      <c r="L160" s="18">
        <v>29.37</v>
      </c>
      <c r="M160" s="18">
        <v>81.540000000000006</v>
      </c>
      <c r="N160" s="18">
        <v>4.1900000000000004</v>
      </c>
      <c r="O160" s="19"/>
      <c r="P160" s="19"/>
      <c r="Q160" s="19"/>
      <c r="R160" s="63">
        <v>1617</v>
      </c>
      <c r="S160" s="7"/>
      <c r="T160" s="2"/>
      <c r="U160" s="7"/>
    </row>
    <row r="161" spans="1:21" ht="17.25" thickBot="1" x14ac:dyDescent="0.3">
      <c r="A161" s="57"/>
      <c r="B161" s="72"/>
      <c r="C161" s="74"/>
      <c r="D161" s="2" t="s">
        <v>25</v>
      </c>
      <c r="E161" s="19">
        <v>1</v>
      </c>
      <c r="F161" s="19"/>
      <c r="G161" s="19">
        <v>1</v>
      </c>
      <c r="H161" s="19">
        <v>1</v>
      </c>
      <c r="I161" s="19"/>
      <c r="J161" s="19">
        <v>1</v>
      </c>
      <c r="K161" s="19"/>
      <c r="L161" s="19">
        <v>0</v>
      </c>
      <c r="M161" s="19">
        <v>1</v>
      </c>
      <c r="N161" s="19">
        <v>1</v>
      </c>
      <c r="O161" s="19">
        <f>E161+G161+H161</f>
        <v>3</v>
      </c>
      <c r="P161" s="19">
        <f>J161+L161+M161+N161</f>
        <v>3</v>
      </c>
      <c r="Q161" s="19">
        <f>SUM(O161:P161)</f>
        <v>6</v>
      </c>
      <c r="R161" s="63"/>
      <c r="S161" s="6">
        <f>Q161</f>
        <v>6</v>
      </c>
      <c r="T161" s="2">
        <v>1</v>
      </c>
      <c r="U161" s="7">
        <f>S161*T161</f>
        <v>6</v>
      </c>
    </row>
    <row r="162" spans="1:21" ht="17.25" thickBot="1" x14ac:dyDescent="0.3">
      <c r="A162" s="57">
        <v>4</v>
      </c>
      <c r="B162" s="74">
        <v>25</v>
      </c>
      <c r="C162" s="74"/>
      <c r="D162" s="2" t="s">
        <v>24</v>
      </c>
      <c r="E162" s="18">
        <v>236.74</v>
      </c>
      <c r="F162" s="18">
        <v>33.450000000000003</v>
      </c>
      <c r="G162" s="18">
        <v>14.21</v>
      </c>
      <c r="H162" s="18">
        <v>0.16</v>
      </c>
      <c r="I162" s="18">
        <v>13.78</v>
      </c>
      <c r="J162" s="18">
        <v>6.11</v>
      </c>
      <c r="K162" s="18">
        <v>67.37</v>
      </c>
      <c r="L162" s="18">
        <v>28.68</v>
      </c>
      <c r="M162" s="18">
        <v>76.45</v>
      </c>
      <c r="N162" s="18">
        <v>4.28</v>
      </c>
      <c r="O162" s="19"/>
      <c r="P162" s="19"/>
      <c r="Q162" s="19"/>
      <c r="R162" s="63">
        <v>1793</v>
      </c>
      <c r="S162" s="6"/>
      <c r="T162" s="2"/>
      <c r="U162" s="7"/>
    </row>
    <row r="163" spans="1:21" ht="17.25" thickBot="1" x14ac:dyDescent="0.3">
      <c r="A163" s="57"/>
      <c r="B163" s="72"/>
      <c r="C163" s="74"/>
      <c r="D163" s="2" t="s">
        <v>25</v>
      </c>
      <c r="E163" s="19">
        <v>1</v>
      </c>
      <c r="F163" s="19"/>
      <c r="G163" s="19">
        <v>1</v>
      </c>
      <c r="H163" s="19">
        <v>0</v>
      </c>
      <c r="I163" s="19"/>
      <c r="J163" s="19">
        <v>1</v>
      </c>
      <c r="K163" s="19"/>
      <c r="L163" s="19">
        <v>0</v>
      </c>
      <c r="M163" s="19">
        <v>1</v>
      </c>
      <c r="N163" s="19">
        <v>1</v>
      </c>
      <c r="O163" s="19">
        <f>E163+G163+H163</f>
        <v>2</v>
      </c>
      <c r="P163" s="19">
        <f>J163+L163+M163+N163</f>
        <v>3</v>
      </c>
      <c r="Q163" s="19">
        <f>SUM(O163:P163)</f>
        <v>5</v>
      </c>
      <c r="R163" s="63"/>
      <c r="S163" s="6">
        <f>Q163</f>
        <v>5</v>
      </c>
      <c r="T163" s="2">
        <v>1</v>
      </c>
      <c r="U163" s="7">
        <f>S163*T163</f>
        <v>5</v>
      </c>
    </row>
    <row r="164" spans="1:21" ht="17.25" thickBot="1" x14ac:dyDescent="0.3">
      <c r="A164" s="57">
        <v>5</v>
      </c>
      <c r="B164" s="74">
        <v>27</v>
      </c>
      <c r="C164" s="74"/>
      <c r="D164" s="2" t="s">
        <v>24</v>
      </c>
      <c r="E164" s="18">
        <v>280.89</v>
      </c>
      <c r="F164" s="18">
        <v>34.54</v>
      </c>
      <c r="G164" s="18">
        <v>12.3</v>
      </c>
      <c r="H164" s="18">
        <v>0.08</v>
      </c>
      <c r="I164" s="18">
        <v>18.11</v>
      </c>
      <c r="J164" s="18">
        <v>6.45</v>
      </c>
      <c r="K164" s="18">
        <v>81.12</v>
      </c>
      <c r="L164" s="18">
        <v>28.88</v>
      </c>
      <c r="M164" s="18">
        <v>77</v>
      </c>
      <c r="N164" s="18">
        <v>4.62</v>
      </c>
      <c r="O164" s="19"/>
      <c r="P164" s="19"/>
      <c r="Q164" s="19"/>
      <c r="R164" s="63">
        <v>1179</v>
      </c>
      <c r="S164" s="6"/>
      <c r="T164" s="2"/>
      <c r="U164" s="7"/>
    </row>
    <row r="165" spans="1:21" ht="17.25" thickBot="1" x14ac:dyDescent="0.3">
      <c r="A165" s="57"/>
      <c r="B165" s="72"/>
      <c r="C165" s="74"/>
      <c r="D165" s="2" t="s">
        <v>25</v>
      </c>
      <c r="E165" s="19">
        <v>1</v>
      </c>
      <c r="F165" s="19"/>
      <c r="G165" s="19">
        <v>1</v>
      </c>
      <c r="H165" s="19">
        <v>1</v>
      </c>
      <c r="I165" s="19"/>
      <c r="J165" s="19">
        <v>1</v>
      </c>
      <c r="K165" s="19"/>
      <c r="L165" s="19">
        <v>0</v>
      </c>
      <c r="M165" s="19">
        <v>1</v>
      </c>
      <c r="N165" s="19">
        <v>0</v>
      </c>
      <c r="O165" s="19">
        <f>E165+G165+H165</f>
        <v>3</v>
      </c>
      <c r="P165" s="19">
        <f>J165+L165+M165+N165</f>
        <v>2</v>
      </c>
      <c r="Q165" s="19">
        <f>SUM(O165:P165)</f>
        <v>5</v>
      </c>
      <c r="R165" s="63"/>
      <c r="S165" s="6">
        <f>Q165</f>
        <v>5</v>
      </c>
      <c r="T165" s="2">
        <v>1</v>
      </c>
      <c r="U165" s="7">
        <f>S165*T165</f>
        <v>5</v>
      </c>
    </row>
    <row r="166" spans="1:21" ht="17.25" thickBot="1" x14ac:dyDescent="0.3">
      <c r="A166" s="57">
        <v>6</v>
      </c>
      <c r="B166" s="74">
        <v>44</v>
      </c>
      <c r="C166" s="74"/>
      <c r="D166" s="2" t="s">
        <v>24</v>
      </c>
      <c r="E166" s="18">
        <v>269.61</v>
      </c>
      <c r="F166" s="18">
        <v>30.28</v>
      </c>
      <c r="G166" s="18">
        <v>11.22</v>
      </c>
      <c r="H166" s="18">
        <v>0.06</v>
      </c>
      <c r="I166" s="18">
        <v>14.83</v>
      </c>
      <c r="J166" s="18">
        <v>5.51</v>
      </c>
      <c r="K166" s="18">
        <v>81.92</v>
      </c>
      <c r="L166" s="18">
        <v>30.4</v>
      </c>
      <c r="M166" s="18">
        <v>78.180000000000007</v>
      </c>
      <c r="N166" s="18">
        <v>4.04</v>
      </c>
      <c r="O166" s="19"/>
      <c r="P166" s="19"/>
      <c r="Q166" s="19"/>
      <c r="R166" s="63">
        <v>2422.1999999999998</v>
      </c>
      <c r="S166" s="6"/>
      <c r="T166" s="2"/>
      <c r="U166" s="7"/>
    </row>
    <row r="167" spans="1:21" ht="17.25" thickBot="1" x14ac:dyDescent="0.3">
      <c r="A167" s="57"/>
      <c r="B167" s="74"/>
      <c r="C167" s="74"/>
      <c r="D167" s="2" t="s">
        <v>25</v>
      </c>
      <c r="E167" s="19">
        <v>1</v>
      </c>
      <c r="F167" s="19"/>
      <c r="G167" s="19">
        <v>0</v>
      </c>
      <c r="H167" s="19">
        <v>1</v>
      </c>
      <c r="I167" s="19"/>
      <c r="J167" s="19">
        <v>1</v>
      </c>
      <c r="K167" s="19"/>
      <c r="L167" s="19">
        <v>0</v>
      </c>
      <c r="M167" s="19">
        <v>1</v>
      </c>
      <c r="N167" s="19">
        <v>1</v>
      </c>
      <c r="O167" s="19">
        <f>E167+G167+H167</f>
        <v>2</v>
      </c>
      <c r="P167" s="19">
        <f>J167+L167+M167+N167</f>
        <v>3</v>
      </c>
      <c r="Q167" s="19">
        <f>SUM(O167:P167)</f>
        <v>5</v>
      </c>
      <c r="R167" s="63"/>
      <c r="S167" s="6">
        <f>Q167</f>
        <v>5</v>
      </c>
      <c r="T167" s="2">
        <v>1</v>
      </c>
      <c r="U167" s="7">
        <f>S167*T167</f>
        <v>5</v>
      </c>
    </row>
    <row r="168" spans="1:21" ht="17.25" thickBot="1" x14ac:dyDescent="0.3">
      <c r="A168" s="57">
        <v>7</v>
      </c>
      <c r="B168" s="74" t="s">
        <v>30</v>
      </c>
      <c r="C168" s="74" t="s">
        <v>31</v>
      </c>
      <c r="D168" s="2" t="s">
        <v>24</v>
      </c>
      <c r="E168" s="20">
        <v>259.97000000000003</v>
      </c>
      <c r="F168" s="20">
        <v>27.99</v>
      </c>
      <c r="G168" s="20">
        <v>10.77</v>
      </c>
      <c r="H168" s="20">
        <v>0.08</v>
      </c>
      <c r="I168" s="20">
        <v>14.45</v>
      </c>
      <c r="J168" s="20">
        <v>5.62</v>
      </c>
      <c r="K168" s="20">
        <v>79</v>
      </c>
      <c r="L168" s="20">
        <v>30.36</v>
      </c>
      <c r="M168" s="20">
        <v>82.56</v>
      </c>
      <c r="N168" s="20">
        <v>4.09</v>
      </c>
      <c r="O168" s="19"/>
      <c r="P168" s="19"/>
      <c r="Q168" s="19"/>
      <c r="R168" s="63">
        <v>1750</v>
      </c>
      <c r="S168" s="6"/>
      <c r="T168" s="2"/>
      <c r="U168" s="7"/>
    </row>
    <row r="169" spans="1:21" ht="17.25" thickBot="1" x14ac:dyDescent="0.3">
      <c r="A169" s="57"/>
      <c r="B169" s="72"/>
      <c r="C169" s="74"/>
      <c r="D169" s="2" t="s">
        <v>25</v>
      </c>
      <c r="E169" s="19">
        <v>1</v>
      </c>
      <c r="F169" s="19"/>
      <c r="G169" s="19">
        <v>0</v>
      </c>
      <c r="H169" s="19">
        <v>1</v>
      </c>
      <c r="I169" s="19"/>
      <c r="J169" s="19">
        <v>1</v>
      </c>
      <c r="K169" s="19"/>
      <c r="L169" s="19">
        <v>0</v>
      </c>
      <c r="M169" s="19">
        <v>1</v>
      </c>
      <c r="N169" s="19">
        <v>1</v>
      </c>
      <c r="O169" s="19">
        <f>E169+G169+H169</f>
        <v>2</v>
      </c>
      <c r="P169" s="19">
        <f>J169+L169+M169+N169</f>
        <v>3</v>
      </c>
      <c r="Q169" s="19">
        <f>SUM(O169:P169)</f>
        <v>5</v>
      </c>
      <c r="R169" s="63"/>
      <c r="S169" s="6">
        <f>Q169</f>
        <v>5</v>
      </c>
      <c r="T169" s="2">
        <v>0.98</v>
      </c>
      <c r="U169" s="7">
        <f>S169*T169</f>
        <v>4.9000000000000004</v>
      </c>
    </row>
    <row r="170" spans="1:21" ht="17.25" thickBot="1" x14ac:dyDescent="0.3">
      <c r="A170" s="57">
        <v>8</v>
      </c>
      <c r="B170" s="74">
        <v>22</v>
      </c>
      <c r="C170" s="74"/>
      <c r="D170" s="2" t="s">
        <v>24</v>
      </c>
      <c r="E170" s="18">
        <v>245.2</v>
      </c>
      <c r="F170" s="18">
        <v>31.4</v>
      </c>
      <c r="G170" s="18">
        <v>12.82</v>
      </c>
      <c r="H170" s="18">
        <v>0.02</v>
      </c>
      <c r="I170" s="18">
        <v>16.809999999999999</v>
      </c>
      <c r="J170" s="18">
        <v>6.9</v>
      </c>
      <c r="K170" s="18">
        <v>72.16</v>
      </c>
      <c r="L170" s="18">
        <v>29.52</v>
      </c>
      <c r="M170" s="18">
        <v>74.47</v>
      </c>
      <c r="N170" s="18">
        <v>4.34</v>
      </c>
      <c r="O170" s="19"/>
      <c r="P170" s="19"/>
      <c r="Q170" s="19"/>
      <c r="R170" s="61">
        <v>5165</v>
      </c>
      <c r="S170" s="6"/>
      <c r="T170" s="2"/>
      <c r="U170" s="7"/>
    </row>
    <row r="171" spans="1:21" ht="17.25" thickBot="1" x14ac:dyDescent="0.3">
      <c r="A171" s="57"/>
      <c r="B171" s="74"/>
      <c r="C171" s="74"/>
      <c r="D171" s="2" t="s">
        <v>25</v>
      </c>
      <c r="E171" s="19">
        <v>1</v>
      </c>
      <c r="F171" s="19"/>
      <c r="G171" s="19">
        <v>1</v>
      </c>
      <c r="H171" s="19">
        <v>1</v>
      </c>
      <c r="I171" s="19"/>
      <c r="J171" s="19">
        <v>1</v>
      </c>
      <c r="K171" s="19"/>
      <c r="L171" s="19">
        <v>0</v>
      </c>
      <c r="M171" s="19">
        <v>1</v>
      </c>
      <c r="N171" s="19">
        <v>0</v>
      </c>
      <c r="O171" s="19">
        <f>E171+G171+H171</f>
        <v>3</v>
      </c>
      <c r="P171" s="19">
        <f>J171+L171+M171+N171</f>
        <v>2</v>
      </c>
      <c r="Q171" s="19">
        <f>SUM(O171:P171)</f>
        <v>5</v>
      </c>
      <c r="R171" s="63"/>
      <c r="S171" s="6">
        <f t="shared" ref="S171:S213" si="10">Q171</f>
        <v>5</v>
      </c>
      <c r="T171" s="2">
        <v>0.91</v>
      </c>
      <c r="U171" s="7">
        <f>S171*T171</f>
        <v>4.55</v>
      </c>
    </row>
    <row r="172" spans="1:21" ht="17.25" thickBot="1" x14ac:dyDescent="0.3">
      <c r="A172" s="57">
        <v>9</v>
      </c>
      <c r="B172" s="74">
        <v>21</v>
      </c>
      <c r="C172" s="74"/>
      <c r="D172" s="2" t="s">
        <v>24</v>
      </c>
      <c r="E172" s="18">
        <v>259.3</v>
      </c>
      <c r="F172" s="18">
        <v>30.43</v>
      </c>
      <c r="G172" s="18">
        <v>11.85</v>
      </c>
      <c r="H172" s="18">
        <v>0.06</v>
      </c>
      <c r="I172" s="18">
        <v>15.95</v>
      </c>
      <c r="J172" s="18">
        <v>6.21</v>
      </c>
      <c r="K172" s="18">
        <v>77.72</v>
      </c>
      <c r="L172" s="18">
        <v>29.96</v>
      </c>
      <c r="M172" s="18">
        <v>72.930000000000007</v>
      </c>
      <c r="N172" s="18">
        <v>4.28</v>
      </c>
      <c r="O172" s="19"/>
      <c r="P172" s="19"/>
      <c r="Q172" s="19"/>
      <c r="R172" s="61">
        <v>3536</v>
      </c>
      <c r="S172" s="6"/>
      <c r="T172" s="2"/>
      <c r="U172" s="7"/>
    </row>
    <row r="173" spans="1:21" ht="17.25" thickBot="1" x14ac:dyDescent="0.3">
      <c r="A173" s="57"/>
      <c r="B173" s="74"/>
      <c r="C173" s="74"/>
      <c r="D173" s="2" t="s">
        <v>25</v>
      </c>
      <c r="E173" s="19">
        <v>1</v>
      </c>
      <c r="F173" s="19"/>
      <c r="G173" s="19">
        <v>0</v>
      </c>
      <c r="H173" s="19">
        <v>1</v>
      </c>
      <c r="I173" s="19"/>
      <c r="J173" s="19">
        <v>1</v>
      </c>
      <c r="K173" s="19"/>
      <c r="L173" s="19">
        <v>0</v>
      </c>
      <c r="M173" s="19">
        <v>1</v>
      </c>
      <c r="N173" s="19">
        <v>1</v>
      </c>
      <c r="O173" s="19">
        <f>E173+G173+H173</f>
        <v>2</v>
      </c>
      <c r="P173" s="19">
        <f>J173+L173+M173+N173</f>
        <v>3</v>
      </c>
      <c r="Q173" s="19">
        <f>SUM(O173:P173)</f>
        <v>5</v>
      </c>
      <c r="R173" s="63"/>
      <c r="S173" s="6">
        <f t="shared" si="10"/>
        <v>5</v>
      </c>
      <c r="T173" s="2">
        <v>0.89</v>
      </c>
      <c r="U173" s="7">
        <f>S173*T173</f>
        <v>4.45</v>
      </c>
    </row>
    <row r="174" spans="1:21" ht="17.25" thickBot="1" x14ac:dyDescent="0.3">
      <c r="A174" s="57">
        <v>10</v>
      </c>
      <c r="B174" s="74">
        <v>42</v>
      </c>
      <c r="C174" s="74"/>
      <c r="D174" s="2" t="s">
        <v>24</v>
      </c>
      <c r="E174" s="20">
        <v>295.58</v>
      </c>
      <c r="F174" s="20">
        <v>37.020000000000003</v>
      </c>
      <c r="G174" s="20">
        <v>12.52</v>
      </c>
      <c r="H174" s="20">
        <v>0.31</v>
      </c>
      <c r="I174" s="20">
        <v>18.32</v>
      </c>
      <c r="J174" s="20">
        <v>6.2</v>
      </c>
      <c r="K174" s="20">
        <v>86.41</v>
      </c>
      <c r="L174" s="20">
        <v>29.23</v>
      </c>
      <c r="M174" s="20">
        <v>72</v>
      </c>
      <c r="N174" s="20">
        <v>4.3499999999999996</v>
      </c>
      <c r="O174" s="19"/>
      <c r="P174" s="19"/>
      <c r="Q174" s="19"/>
      <c r="R174" s="63">
        <v>700</v>
      </c>
      <c r="S174" s="6"/>
      <c r="T174" s="2"/>
      <c r="U174" s="7"/>
    </row>
    <row r="175" spans="1:21" ht="17.25" thickBot="1" x14ac:dyDescent="0.3">
      <c r="A175" s="57"/>
      <c r="B175" s="72"/>
      <c r="C175" s="74"/>
      <c r="D175" s="2" t="s">
        <v>25</v>
      </c>
      <c r="E175" s="19">
        <v>1</v>
      </c>
      <c r="F175" s="19"/>
      <c r="G175" s="19">
        <v>1</v>
      </c>
      <c r="H175" s="19">
        <v>0</v>
      </c>
      <c r="I175" s="19"/>
      <c r="J175" s="19">
        <v>1</v>
      </c>
      <c r="K175" s="19"/>
      <c r="L175" s="19">
        <v>0</v>
      </c>
      <c r="M175" s="19">
        <v>1</v>
      </c>
      <c r="N175" s="19">
        <v>0</v>
      </c>
      <c r="O175" s="19">
        <f>E175+G175+H175</f>
        <v>2</v>
      </c>
      <c r="P175" s="19">
        <f>J175+L175+M175+N175</f>
        <v>2</v>
      </c>
      <c r="Q175" s="19">
        <f>SUM(O175:P175)</f>
        <v>4</v>
      </c>
      <c r="R175" s="63"/>
      <c r="S175" s="6">
        <f>Q175</f>
        <v>4</v>
      </c>
      <c r="T175" s="2">
        <v>1</v>
      </c>
      <c r="U175" s="7">
        <f>S175*T175</f>
        <v>4</v>
      </c>
    </row>
    <row r="176" spans="1:21" ht="17.25" thickBot="1" x14ac:dyDescent="0.3">
      <c r="A176" s="57">
        <v>11</v>
      </c>
      <c r="B176" s="74">
        <v>47</v>
      </c>
      <c r="C176" s="74"/>
      <c r="D176" s="2" t="s">
        <v>24</v>
      </c>
      <c r="E176" s="20">
        <v>248.84</v>
      </c>
      <c r="F176" s="20">
        <v>29.44</v>
      </c>
      <c r="G176" s="20">
        <v>11.85</v>
      </c>
      <c r="H176" s="20">
        <v>0.05</v>
      </c>
      <c r="I176" s="20">
        <v>16.170000000000002</v>
      </c>
      <c r="J176" s="20">
        <v>6.53</v>
      </c>
      <c r="K176" s="20">
        <v>77.52</v>
      </c>
      <c r="L176" s="20">
        <v>31.16</v>
      </c>
      <c r="M176" s="20">
        <v>67.94</v>
      </c>
      <c r="N176" s="20">
        <v>4.43</v>
      </c>
      <c r="O176" s="19"/>
      <c r="P176" s="19"/>
      <c r="Q176" s="19"/>
      <c r="R176" s="63">
        <v>1788</v>
      </c>
      <c r="S176" s="6"/>
      <c r="T176" s="2"/>
      <c r="U176" s="7"/>
    </row>
    <row r="177" spans="1:21" ht="17.25" thickBot="1" x14ac:dyDescent="0.3">
      <c r="A177" s="57"/>
      <c r="B177" s="72"/>
      <c r="C177" s="74"/>
      <c r="D177" s="2" t="s">
        <v>25</v>
      </c>
      <c r="E177" s="19">
        <v>1</v>
      </c>
      <c r="F177" s="19"/>
      <c r="G177" s="19">
        <v>0</v>
      </c>
      <c r="H177" s="19">
        <v>1</v>
      </c>
      <c r="I177" s="19"/>
      <c r="J177" s="19">
        <v>1</v>
      </c>
      <c r="K177" s="19"/>
      <c r="L177" s="19">
        <v>0</v>
      </c>
      <c r="M177" s="19">
        <v>1</v>
      </c>
      <c r="N177" s="19">
        <v>0</v>
      </c>
      <c r="O177" s="19">
        <f>E177+G177+H177</f>
        <v>2</v>
      </c>
      <c r="P177" s="19">
        <f>J177+L177+M177+N177</f>
        <v>2</v>
      </c>
      <c r="Q177" s="19">
        <f>SUM(O177:P177)</f>
        <v>4</v>
      </c>
      <c r="R177" s="63"/>
      <c r="S177" s="6">
        <f>Q177</f>
        <v>4</v>
      </c>
      <c r="T177" s="2">
        <v>1</v>
      </c>
      <c r="U177" s="7">
        <f>S177*T177</f>
        <v>4</v>
      </c>
    </row>
    <row r="178" spans="1:21" ht="17.25" thickBot="1" x14ac:dyDescent="0.3">
      <c r="A178" s="57">
        <v>12</v>
      </c>
      <c r="B178" s="74">
        <v>31</v>
      </c>
      <c r="C178" s="74"/>
      <c r="D178" s="2" t="s">
        <v>24</v>
      </c>
      <c r="E178" s="18">
        <v>253.13</v>
      </c>
      <c r="F178" s="18">
        <v>29.37</v>
      </c>
      <c r="G178" s="18">
        <v>11.67</v>
      </c>
      <c r="H178" s="18">
        <v>0.01</v>
      </c>
      <c r="I178" s="18">
        <v>14.82</v>
      </c>
      <c r="J178" s="18">
        <v>5.83</v>
      </c>
      <c r="K178" s="18">
        <v>75.53</v>
      </c>
      <c r="L178" s="18">
        <v>29.8</v>
      </c>
      <c r="M178" s="18">
        <v>80.27</v>
      </c>
      <c r="N178" s="18">
        <v>4.34</v>
      </c>
      <c r="O178" s="19"/>
      <c r="P178" s="19"/>
      <c r="Q178" s="19"/>
      <c r="R178" s="61">
        <v>11340</v>
      </c>
      <c r="S178" s="6"/>
      <c r="T178" s="2"/>
      <c r="U178" s="7"/>
    </row>
    <row r="179" spans="1:21" ht="17.25" thickBot="1" x14ac:dyDescent="0.3">
      <c r="A179" s="57"/>
      <c r="B179" s="74"/>
      <c r="C179" s="74"/>
      <c r="D179" s="2" t="s">
        <v>25</v>
      </c>
      <c r="E179" s="19">
        <v>1</v>
      </c>
      <c r="F179" s="19"/>
      <c r="G179" s="19">
        <v>0</v>
      </c>
      <c r="H179" s="19">
        <v>1</v>
      </c>
      <c r="I179" s="19"/>
      <c r="J179" s="19">
        <v>1</v>
      </c>
      <c r="K179" s="19"/>
      <c r="L179" s="19">
        <v>0</v>
      </c>
      <c r="M179" s="19">
        <v>1</v>
      </c>
      <c r="N179" s="19">
        <v>0</v>
      </c>
      <c r="O179" s="19">
        <f>E179+G179+H179</f>
        <v>2</v>
      </c>
      <c r="P179" s="19">
        <f>J179+L179+M179+N179</f>
        <v>2</v>
      </c>
      <c r="Q179" s="19">
        <f>SUM(O179:P179)</f>
        <v>4</v>
      </c>
      <c r="R179" s="63"/>
      <c r="S179" s="6">
        <f>Q179</f>
        <v>4</v>
      </c>
      <c r="T179" s="2">
        <v>0.99</v>
      </c>
      <c r="U179" s="7">
        <f>S179*T179</f>
        <v>3.96</v>
      </c>
    </row>
    <row r="180" spans="1:21" ht="17.25" thickBot="1" x14ac:dyDescent="0.3">
      <c r="A180" s="57">
        <v>13</v>
      </c>
      <c r="B180" s="74">
        <v>20</v>
      </c>
      <c r="C180" s="74"/>
      <c r="D180" s="2" t="s">
        <v>24</v>
      </c>
      <c r="E180" s="20">
        <v>256.73</v>
      </c>
      <c r="F180" s="20">
        <v>29.2</v>
      </c>
      <c r="G180" s="20">
        <v>11.35</v>
      </c>
      <c r="H180" s="20">
        <v>0.08</v>
      </c>
      <c r="I180" s="20">
        <v>14.5</v>
      </c>
      <c r="J180" s="20">
        <v>5.8</v>
      </c>
      <c r="K180" s="20">
        <v>79.540000000000006</v>
      </c>
      <c r="L180" s="20">
        <v>31.18</v>
      </c>
      <c r="M180" s="20">
        <v>70.5</v>
      </c>
      <c r="N180" s="20">
        <v>4.3099999999999996</v>
      </c>
      <c r="O180" s="19"/>
      <c r="P180" s="19"/>
      <c r="Q180" s="19"/>
      <c r="R180" s="63">
        <v>22200</v>
      </c>
      <c r="S180" s="6"/>
      <c r="T180" s="2"/>
      <c r="U180" s="7"/>
    </row>
    <row r="181" spans="1:21" ht="17.25" thickBot="1" x14ac:dyDescent="0.3">
      <c r="A181" s="57"/>
      <c r="B181" s="72"/>
      <c r="C181" s="74"/>
      <c r="D181" s="2" t="s">
        <v>25</v>
      </c>
      <c r="E181" s="19">
        <v>1</v>
      </c>
      <c r="F181" s="19"/>
      <c r="G181" s="19">
        <v>0</v>
      </c>
      <c r="H181" s="19">
        <v>1</v>
      </c>
      <c r="I181" s="19"/>
      <c r="J181" s="19">
        <v>1</v>
      </c>
      <c r="K181" s="19"/>
      <c r="L181" s="19">
        <v>0</v>
      </c>
      <c r="M181" s="19">
        <v>1</v>
      </c>
      <c r="N181" s="19">
        <v>0</v>
      </c>
      <c r="O181" s="19">
        <f>E181+G181+H181</f>
        <v>2</v>
      </c>
      <c r="P181" s="19">
        <f>J181+L181+M181+N181</f>
        <v>2</v>
      </c>
      <c r="Q181" s="19">
        <f>SUM(O181:P181)</f>
        <v>4</v>
      </c>
      <c r="R181" s="63"/>
      <c r="S181" s="6">
        <f>Q181</f>
        <v>4</v>
      </c>
      <c r="T181" s="2">
        <v>1</v>
      </c>
      <c r="U181" s="7">
        <f>S181*T181</f>
        <v>4</v>
      </c>
    </row>
    <row r="182" spans="1:21" ht="17.25" thickBot="1" x14ac:dyDescent="0.3">
      <c r="A182" s="57">
        <v>14</v>
      </c>
      <c r="B182" s="74">
        <v>26</v>
      </c>
      <c r="C182" s="74"/>
      <c r="D182" s="2" t="s">
        <v>24</v>
      </c>
      <c r="E182" s="18">
        <v>240.98</v>
      </c>
      <c r="F182" s="18">
        <v>26.86</v>
      </c>
      <c r="G182" s="18">
        <v>11.28</v>
      </c>
      <c r="H182" s="18">
        <v>0.05</v>
      </c>
      <c r="I182" s="18">
        <v>13.7</v>
      </c>
      <c r="J182" s="18">
        <v>5.79</v>
      </c>
      <c r="K182" s="18">
        <v>75.790000000000006</v>
      </c>
      <c r="L182" s="18">
        <v>31.45</v>
      </c>
      <c r="M182" s="18">
        <v>66.760000000000005</v>
      </c>
      <c r="N182" s="18">
        <v>4.38</v>
      </c>
      <c r="O182" s="19"/>
      <c r="P182" s="19"/>
      <c r="Q182" s="19"/>
      <c r="R182" s="63">
        <v>28285</v>
      </c>
      <c r="S182" s="6"/>
      <c r="T182" s="2"/>
      <c r="U182" s="7"/>
    </row>
    <row r="183" spans="1:21" ht="17.25" thickBot="1" x14ac:dyDescent="0.3">
      <c r="A183" s="57"/>
      <c r="B183" s="72"/>
      <c r="C183" s="74"/>
      <c r="D183" s="2" t="s">
        <v>25</v>
      </c>
      <c r="E183" s="19">
        <v>1</v>
      </c>
      <c r="F183" s="19"/>
      <c r="G183" s="19">
        <v>0</v>
      </c>
      <c r="H183" s="19">
        <v>1</v>
      </c>
      <c r="I183" s="19"/>
      <c r="J183" s="19">
        <v>1</v>
      </c>
      <c r="K183" s="19"/>
      <c r="L183" s="19">
        <v>0</v>
      </c>
      <c r="M183" s="19">
        <v>1</v>
      </c>
      <c r="N183" s="19">
        <v>0</v>
      </c>
      <c r="O183" s="19">
        <f>E183+G183+H183</f>
        <v>2</v>
      </c>
      <c r="P183" s="19">
        <f>J183+L183+M183+N183</f>
        <v>2</v>
      </c>
      <c r="Q183" s="19">
        <f>SUM(O183:P183)</f>
        <v>4</v>
      </c>
      <c r="R183" s="63"/>
      <c r="S183" s="6">
        <f>Q183</f>
        <v>4</v>
      </c>
      <c r="T183" s="2">
        <v>1</v>
      </c>
      <c r="U183" s="7">
        <f>S183*T183</f>
        <v>4</v>
      </c>
    </row>
    <row r="184" spans="1:21" ht="17.25" thickBot="1" x14ac:dyDescent="0.3">
      <c r="A184" s="57">
        <v>15</v>
      </c>
      <c r="B184" s="74">
        <v>6</v>
      </c>
      <c r="C184" s="74"/>
      <c r="D184" s="2" t="s">
        <v>24</v>
      </c>
      <c r="E184" s="18">
        <v>258.87</v>
      </c>
      <c r="F184" s="18">
        <v>29.53</v>
      </c>
      <c r="G184" s="18">
        <v>11.5</v>
      </c>
      <c r="H184" s="18">
        <v>0.03</v>
      </c>
      <c r="I184" s="18">
        <v>15.33</v>
      </c>
      <c r="J184" s="18">
        <v>5.95</v>
      </c>
      <c r="K184" s="18">
        <v>80.64</v>
      </c>
      <c r="L184" s="18">
        <v>31.13</v>
      </c>
      <c r="M184" s="18">
        <v>75.13</v>
      </c>
      <c r="N184" s="18">
        <v>4.43</v>
      </c>
      <c r="O184" s="19"/>
      <c r="P184" s="19"/>
      <c r="Q184" s="19"/>
      <c r="R184" s="61">
        <v>4943</v>
      </c>
      <c r="S184" s="6"/>
      <c r="T184" s="2"/>
      <c r="U184" s="7"/>
    </row>
    <row r="185" spans="1:21" ht="17.25" thickBot="1" x14ac:dyDescent="0.3">
      <c r="A185" s="57"/>
      <c r="B185" s="74"/>
      <c r="C185" s="74"/>
      <c r="D185" s="2" t="s">
        <v>25</v>
      </c>
      <c r="E185" s="19">
        <v>1</v>
      </c>
      <c r="F185" s="19"/>
      <c r="G185" s="19">
        <v>0</v>
      </c>
      <c r="H185" s="19">
        <v>1</v>
      </c>
      <c r="I185" s="19"/>
      <c r="J185" s="19">
        <v>1</v>
      </c>
      <c r="K185" s="19"/>
      <c r="L185" s="19">
        <v>0</v>
      </c>
      <c r="M185" s="19">
        <v>1</v>
      </c>
      <c r="N185" s="19">
        <v>0</v>
      </c>
      <c r="O185" s="19">
        <f>E185+G185+H185</f>
        <v>2</v>
      </c>
      <c r="P185" s="19">
        <f>J185+L185+M185+N185</f>
        <v>2</v>
      </c>
      <c r="Q185" s="19">
        <f>SUM(O185:P185)</f>
        <v>4</v>
      </c>
      <c r="R185" s="63"/>
      <c r="S185" s="6">
        <f t="shared" si="10"/>
        <v>4</v>
      </c>
      <c r="T185" s="2">
        <v>0.94</v>
      </c>
      <c r="U185" s="7">
        <f>S185*T185</f>
        <v>3.76</v>
      </c>
    </row>
    <row r="186" spans="1:21" ht="17.25" thickBot="1" x14ac:dyDescent="0.3">
      <c r="A186" s="57">
        <v>16</v>
      </c>
      <c r="B186" s="74">
        <v>9</v>
      </c>
      <c r="C186" s="74"/>
      <c r="D186" s="2" t="s">
        <v>24</v>
      </c>
      <c r="E186" s="18">
        <v>247.23</v>
      </c>
      <c r="F186" s="18">
        <v>34.99</v>
      </c>
      <c r="G186" s="18">
        <v>14.2</v>
      </c>
      <c r="H186" s="18">
        <v>0.1</v>
      </c>
      <c r="I186" s="18">
        <v>19.86</v>
      </c>
      <c r="J186" s="18">
        <v>8.06</v>
      </c>
      <c r="K186" s="18">
        <v>74.84</v>
      </c>
      <c r="L186" s="18">
        <v>30.28</v>
      </c>
      <c r="M186" s="18">
        <v>61.86</v>
      </c>
      <c r="N186" s="18">
        <v>4.57</v>
      </c>
      <c r="O186" s="19"/>
      <c r="P186" s="19"/>
      <c r="Q186" s="19"/>
      <c r="R186" s="61">
        <v>13535</v>
      </c>
      <c r="S186" s="6"/>
      <c r="T186" s="2"/>
      <c r="U186" s="7"/>
    </row>
    <row r="187" spans="1:21" ht="17.25" thickBot="1" x14ac:dyDescent="0.3">
      <c r="A187" s="57"/>
      <c r="B187" s="74"/>
      <c r="C187" s="74"/>
      <c r="D187" s="2" t="s">
        <v>25</v>
      </c>
      <c r="E187" s="19">
        <v>1</v>
      </c>
      <c r="F187" s="19"/>
      <c r="G187" s="19">
        <v>1</v>
      </c>
      <c r="H187" s="19">
        <v>1</v>
      </c>
      <c r="I187" s="19"/>
      <c r="J187" s="19">
        <v>1</v>
      </c>
      <c r="K187" s="19"/>
      <c r="L187" s="19">
        <v>0</v>
      </c>
      <c r="M187" s="19">
        <v>0</v>
      </c>
      <c r="N187" s="19">
        <v>0</v>
      </c>
      <c r="O187" s="19">
        <f>E187+G187+H187</f>
        <v>3</v>
      </c>
      <c r="P187" s="19">
        <f>J187+L187+M187+N187</f>
        <v>1</v>
      </c>
      <c r="Q187" s="19">
        <f>SUM(O187:P187)</f>
        <v>4</v>
      </c>
      <c r="R187" s="63"/>
      <c r="S187" s="6">
        <f t="shared" si="10"/>
        <v>4</v>
      </c>
      <c r="T187" s="2">
        <v>0.82</v>
      </c>
      <c r="U187" s="7">
        <f>S187*T187</f>
        <v>3.28</v>
      </c>
    </row>
    <row r="188" spans="1:21" ht="17.25" thickBot="1" x14ac:dyDescent="0.3">
      <c r="A188" s="57">
        <v>17</v>
      </c>
      <c r="B188" s="74">
        <v>45</v>
      </c>
      <c r="C188" s="74"/>
      <c r="D188" s="2" t="s">
        <v>24</v>
      </c>
      <c r="E188" s="18">
        <v>209.21</v>
      </c>
      <c r="F188" s="18">
        <v>27.78</v>
      </c>
      <c r="G188" s="18">
        <v>13.28</v>
      </c>
      <c r="H188" s="18">
        <v>0.08</v>
      </c>
      <c r="I188" s="18">
        <v>12.54</v>
      </c>
      <c r="J188" s="18">
        <v>5.99</v>
      </c>
      <c r="K188" s="18">
        <v>55.88</v>
      </c>
      <c r="L188" s="18">
        <v>26.71</v>
      </c>
      <c r="M188" s="18">
        <v>86</v>
      </c>
      <c r="N188" s="18">
        <v>3.99</v>
      </c>
      <c r="O188" s="19"/>
      <c r="P188" s="19"/>
      <c r="Q188" s="19"/>
      <c r="R188" s="63">
        <v>880</v>
      </c>
      <c r="S188" s="6"/>
      <c r="T188" s="2"/>
      <c r="U188" s="7"/>
    </row>
    <row r="189" spans="1:21" ht="17.25" thickBot="1" x14ac:dyDescent="0.3">
      <c r="A189" s="57"/>
      <c r="B189" s="72"/>
      <c r="C189" s="74"/>
      <c r="D189" s="2" t="s">
        <v>25</v>
      </c>
      <c r="E189" s="19">
        <v>1</v>
      </c>
      <c r="F189" s="19"/>
      <c r="G189" s="19">
        <v>1</v>
      </c>
      <c r="H189" s="19">
        <v>1</v>
      </c>
      <c r="I189" s="19"/>
      <c r="J189" s="19">
        <v>1</v>
      </c>
      <c r="K189" s="19"/>
      <c r="L189" s="19">
        <v>1</v>
      </c>
      <c r="M189" s="19">
        <v>1</v>
      </c>
      <c r="N189" s="19">
        <v>1</v>
      </c>
      <c r="O189" s="19">
        <f>E189+G189+H189</f>
        <v>3</v>
      </c>
      <c r="P189" s="19">
        <f>J189+L189+M189+N189</f>
        <v>4</v>
      </c>
      <c r="Q189" s="19">
        <f>SUM(O189:P189)</f>
        <v>7</v>
      </c>
      <c r="R189" s="63"/>
      <c r="S189" s="6">
        <f>Q189</f>
        <v>7</v>
      </c>
      <c r="T189" s="2">
        <v>0.44</v>
      </c>
      <c r="U189" s="7">
        <f>S189*T189</f>
        <v>3.08</v>
      </c>
    </row>
    <row r="190" spans="1:21" ht="17.25" thickBot="1" x14ac:dyDescent="0.3">
      <c r="A190" s="57">
        <v>18</v>
      </c>
      <c r="B190" s="74">
        <v>16</v>
      </c>
      <c r="C190" s="74"/>
      <c r="D190" s="2" t="s">
        <v>24</v>
      </c>
      <c r="E190" s="18">
        <v>245.64</v>
      </c>
      <c r="F190" s="18">
        <v>30.3</v>
      </c>
      <c r="G190" s="18">
        <v>12.36</v>
      </c>
      <c r="H190" s="18">
        <v>0.08</v>
      </c>
      <c r="I190" s="18">
        <v>17.09</v>
      </c>
      <c r="J190" s="18">
        <v>6.93</v>
      </c>
      <c r="K190" s="18">
        <v>73.849999999999994</v>
      </c>
      <c r="L190" s="18">
        <v>30.05</v>
      </c>
      <c r="M190" s="18">
        <v>77.760000000000005</v>
      </c>
      <c r="N190" s="18">
        <v>4.24</v>
      </c>
      <c r="O190" s="19"/>
      <c r="P190" s="19"/>
      <c r="Q190" s="19"/>
      <c r="R190" s="61">
        <v>9432</v>
      </c>
      <c r="S190" s="6"/>
      <c r="T190" s="2"/>
      <c r="U190" s="7"/>
    </row>
    <row r="191" spans="1:21" ht="17.25" thickBot="1" x14ac:dyDescent="0.3">
      <c r="A191" s="57"/>
      <c r="B191" s="74"/>
      <c r="C191" s="74"/>
      <c r="D191" s="2" t="s">
        <v>25</v>
      </c>
      <c r="E191" s="19">
        <v>1</v>
      </c>
      <c r="F191" s="19"/>
      <c r="G191" s="19">
        <v>1</v>
      </c>
      <c r="H191" s="19">
        <v>1</v>
      </c>
      <c r="I191" s="19"/>
      <c r="J191" s="19">
        <v>1</v>
      </c>
      <c r="K191" s="19"/>
      <c r="L191" s="19">
        <v>0</v>
      </c>
      <c r="M191" s="19">
        <v>1</v>
      </c>
      <c r="N191" s="19">
        <v>1</v>
      </c>
      <c r="O191" s="19">
        <f>E191+G191+H191</f>
        <v>3</v>
      </c>
      <c r="P191" s="19">
        <f>J191+L191+M191+N191</f>
        <v>3</v>
      </c>
      <c r="Q191" s="19">
        <f>SUM(O191:P191)</f>
        <v>6</v>
      </c>
      <c r="R191" s="63"/>
      <c r="S191" s="6">
        <f>Q191</f>
        <v>6</v>
      </c>
      <c r="T191" s="2">
        <v>0.48</v>
      </c>
      <c r="U191" s="7">
        <f>S191*T191</f>
        <v>2.88</v>
      </c>
    </row>
    <row r="192" spans="1:21" ht="17.25" thickBot="1" x14ac:dyDescent="0.3">
      <c r="A192" s="57">
        <v>19</v>
      </c>
      <c r="B192" s="74">
        <v>1</v>
      </c>
      <c r="C192" s="74"/>
      <c r="D192" s="2" t="s">
        <v>24</v>
      </c>
      <c r="E192" s="20">
        <v>249.18</v>
      </c>
      <c r="F192" s="20">
        <v>35.159999999999997</v>
      </c>
      <c r="G192" s="20">
        <v>14.05</v>
      </c>
      <c r="H192" s="20">
        <v>0.04</v>
      </c>
      <c r="I192" s="20">
        <v>19.059999999999999</v>
      </c>
      <c r="J192" s="20">
        <v>7.65</v>
      </c>
      <c r="K192" s="20">
        <v>76.17</v>
      </c>
      <c r="L192" s="20">
        <v>30.65</v>
      </c>
      <c r="M192" s="20">
        <v>74.52</v>
      </c>
      <c r="N192" s="20">
        <v>4.4400000000000004</v>
      </c>
      <c r="O192" s="19"/>
      <c r="P192" s="19"/>
      <c r="Q192" s="19"/>
      <c r="R192" s="63">
        <v>2508</v>
      </c>
      <c r="S192" s="6"/>
      <c r="T192" s="2"/>
      <c r="U192" s="7"/>
    </row>
    <row r="193" spans="1:21" ht="17.25" thickBot="1" x14ac:dyDescent="0.3">
      <c r="A193" s="57"/>
      <c r="B193" s="74"/>
      <c r="C193" s="74"/>
      <c r="D193" s="2" t="s">
        <v>25</v>
      </c>
      <c r="E193" s="19">
        <v>1</v>
      </c>
      <c r="F193" s="19"/>
      <c r="G193" s="19">
        <v>1</v>
      </c>
      <c r="H193" s="19">
        <v>1</v>
      </c>
      <c r="I193" s="19"/>
      <c r="J193" s="19">
        <v>1</v>
      </c>
      <c r="K193" s="19"/>
      <c r="L193" s="19">
        <v>0</v>
      </c>
      <c r="M193" s="19">
        <v>1</v>
      </c>
      <c r="N193" s="19">
        <v>0</v>
      </c>
      <c r="O193" s="19">
        <f>E193+G193+H193</f>
        <v>3</v>
      </c>
      <c r="P193" s="19">
        <f>J193+L193+M193+N193</f>
        <v>2</v>
      </c>
      <c r="Q193" s="19">
        <f>SUM(O193:P193)</f>
        <v>5</v>
      </c>
      <c r="R193" s="63"/>
      <c r="S193" s="6">
        <f>Q193</f>
        <v>5</v>
      </c>
      <c r="T193" s="2">
        <v>0.54</v>
      </c>
      <c r="U193" s="7">
        <f>S193*T193</f>
        <v>2.7</v>
      </c>
    </row>
    <row r="194" spans="1:21" ht="17.25" thickBot="1" x14ac:dyDescent="0.3">
      <c r="A194" s="57">
        <v>20</v>
      </c>
      <c r="B194" s="74">
        <v>20</v>
      </c>
      <c r="C194" s="74"/>
      <c r="D194" s="2" t="s">
        <v>24</v>
      </c>
      <c r="E194" s="20">
        <v>263.22000000000003</v>
      </c>
      <c r="F194" s="20">
        <v>31.41</v>
      </c>
      <c r="G194" s="20">
        <v>11.93</v>
      </c>
      <c r="H194" s="20">
        <v>0</v>
      </c>
      <c r="I194" s="20">
        <v>15.36</v>
      </c>
      <c r="J194" s="20">
        <v>5.86</v>
      </c>
      <c r="K194" s="20">
        <v>77.89</v>
      </c>
      <c r="L194" s="20">
        <v>29.65</v>
      </c>
      <c r="M194" s="20">
        <v>70.989999999999995</v>
      </c>
      <c r="N194" s="20">
        <v>4.2699999999999996</v>
      </c>
      <c r="O194" s="19"/>
      <c r="P194" s="19"/>
      <c r="Q194" s="19"/>
      <c r="R194" s="63">
        <v>1584</v>
      </c>
      <c r="S194" s="6"/>
      <c r="T194" s="2"/>
      <c r="U194" s="7"/>
    </row>
    <row r="195" spans="1:21" ht="17.25" thickBot="1" x14ac:dyDescent="0.3">
      <c r="A195" s="57"/>
      <c r="B195" s="72"/>
      <c r="C195" s="74"/>
      <c r="D195" s="2" t="s">
        <v>25</v>
      </c>
      <c r="E195" s="19">
        <v>1</v>
      </c>
      <c r="F195" s="19"/>
      <c r="G195" s="19">
        <v>0</v>
      </c>
      <c r="H195" s="19">
        <v>1</v>
      </c>
      <c r="I195" s="19"/>
      <c r="J195" s="19">
        <v>1</v>
      </c>
      <c r="K195" s="19"/>
      <c r="L195" s="19">
        <v>0</v>
      </c>
      <c r="M195" s="19">
        <v>1</v>
      </c>
      <c r="N195" s="19">
        <v>1</v>
      </c>
      <c r="O195" s="19">
        <f>E195+G195+H195</f>
        <v>2</v>
      </c>
      <c r="P195" s="19">
        <f>J195+L195+M195+N195</f>
        <v>3</v>
      </c>
      <c r="Q195" s="19">
        <f>SUM(O195:P195)</f>
        <v>5</v>
      </c>
      <c r="R195" s="63"/>
      <c r="S195" s="6">
        <f>Q195</f>
        <v>5</v>
      </c>
      <c r="T195" s="2">
        <v>0.48</v>
      </c>
      <c r="U195" s="7">
        <f>S195*T195</f>
        <v>2.4</v>
      </c>
    </row>
    <row r="196" spans="1:21" ht="17.25" thickBot="1" x14ac:dyDescent="0.3">
      <c r="A196" s="57">
        <v>21</v>
      </c>
      <c r="B196" s="74">
        <v>10</v>
      </c>
      <c r="C196" s="74"/>
      <c r="D196" s="2" t="s">
        <v>24</v>
      </c>
      <c r="E196" s="18">
        <v>248.99</v>
      </c>
      <c r="F196" s="18">
        <v>29.17</v>
      </c>
      <c r="G196" s="18">
        <v>11.8</v>
      </c>
      <c r="H196" s="18">
        <v>0.25</v>
      </c>
      <c r="I196" s="18">
        <v>16.21</v>
      </c>
      <c r="J196" s="18">
        <v>6.49</v>
      </c>
      <c r="K196" s="18">
        <v>76.7</v>
      </c>
      <c r="L196" s="18">
        <v>30.82</v>
      </c>
      <c r="M196" s="18">
        <v>67.930000000000007</v>
      </c>
      <c r="N196" s="18">
        <v>4.34</v>
      </c>
      <c r="O196" s="19"/>
      <c r="P196" s="19"/>
      <c r="Q196" s="19"/>
      <c r="R196" s="61">
        <v>7402</v>
      </c>
      <c r="S196" s="6"/>
      <c r="T196" s="2"/>
      <c r="U196" s="7"/>
    </row>
    <row r="197" spans="1:21" ht="15" customHeight="1" thickBot="1" x14ac:dyDescent="0.3">
      <c r="A197" s="57"/>
      <c r="B197" s="74"/>
      <c r="C197" s="74"/>
      <c r="D197" s="2" t="s">
        <v>25</v>
      </c>
      <c r="E197" s="19">
        <v>1</v>
      </c>
      <c r="F197" s="19"/>
      <c r="G197" s="19">
        <v>0</v>
      </c>
      <c r="H197" s="19">
        <v>0</v>
      </c>
      <c r="I197" s="19"/>
      <c r="J197" s="19">
        <v>1</v>
      </c>
      <c r="K197" s="19"/>
      <c r="L197" s="19">
        <v>0</v>
      </c>
      <c r="M197" s="19">
        <v>1</v>
      </c>
      <c r="N197" s="19">
        <v>0</v>
      </c>
      <c r="O197" s="19">
        <f>E197+G197+H197</f>
        <v>1</v>
      </c>
      <c r="P197" s="19">
        <f>J197+L197+M197+N197</f>
        <v>2</v>
      </c>
      <c r="Q197" s="19">
        <f>SUM(O197:P197)</f>
        <v>3</v>
      </c>
      <c r="R197" s="63"/>
      <c r="S197" s="6">
        <f>Q197</f>
        <v>3</v>
      </c>
      <c r="T197" s="2">
        <v>0.64</v>
      </c>
      <c r="U197" s="7">
        <f>S197*T197</f>
        <v>1.92</v>
      </c>
    </row>
    <row r="198" spans="1:21" ht="17.25" thickBot="1" x14ac:dyDescent="0.3">
      <c r="A198" s="57">
        <v>22</v>
      </c>
      <c r="B198" s="74">
        <v>12</v>
      </c>
      <c r="C198" s="74"/>
      <c r="D198" s="2" t="s">
        <v>24</v>
      </c>
      <c r="E198" s="20">
        <v>194.05</v>
      </c>
      <c r="F198" s="20">
        <v>23.62</v>
      </c>
      <c r="G198" s="20">
        <v>12.17</v>
      </c>
      <c r="H198" s="20">
        <v>0.01</v>
      </c>
      <c r="I198" s="20">
        <v>15.77</v>
      </c>
      <c r="J198" s="20">
        <v>8.1300000000000008</v>
      </c>
      <c r="K198" s="20">
        <v>60.78</v>
      </c>
      <c r="L198" s="20">
        <v>31.32</v>
      </c>
      <c r="M198" s="20">
        <v>80</v>
      </c>
      <c r="N198" s="20">
        <v>4.41</v>
      </c>
      <c r="O198" s="19"/>
      <c r="P198" s="19"/>
      <c r="Q198" s="19"/>
      <c r="R198" s="63">
        <v>925</v>
      </c>
      <c r="S198" s="6"/>
      <c r="T198" s="2"/>
      <c r="U198" s="7"/>
    </row>
    <row r="199" spans="1:21" ht="17.25" thickBot="1" x14ac:dyDescent="0.3">
      <c r="A199" s="57"/>
      <c r="B199" s="72"/>
      <c r="C199" s="74"/>
      <c r="D199" s="2" t="s">
        <v>25</v>
      </c>
      <c r="E199" s="19">
        <v>0</v>
      </c>
      <c r="F199" s="19"/>
      <c r="G199" s="19">
        <v>1</v>
      </c>
      <c r="H199" s="19">
        <v>1</v>
      </c>
      <c r="I199" s="19"/>
      <c r="J199" s="19">
        <v>1</v>
      </c>
      <c r="K199" s="19"/>
      <c r="L199" s="19">
        <v>0</v>
      </c>
      <c r="M199" s="19">
        <v>1</v>
      </c>
      <c r="N199" s="19">
        <v>0</v>
      </c>
      <c r="O199" s="19">
        <f>E199+G199+H199</f>
        <v>2</v>
      </c>
      <c r="P199" s="19">
        <f>J199+L199+M199+N199</f>
        <v>2</v>
      </c>
      <c r="Q199" s="19">
        <f>SUM(O199:P199)</f>
        <v>4</v>
      </c>
      <c r="R199" s="63"/>
      <c r="S199" s="6">
        <f>Q199</f>
        <v>4</v>
      </c>
      <c r="T199" s="2">
        <v>0.42</v>
      </c>
      <c r="U199" s="7">
        <f>S199*T199</f>
        <v>1.68</v>
      </c>
    </row>
    <row r="200" spans="1:21" ht="17.25" thickBot="1" x14ac:dyDescent="0.3">
      <c r="A200" s="57">
        <v>23</v>
      </c>
      <c r="B200" s="74">
        <v>40</v>
      </c>
      <c r="C200" s="74"/>
      <c r="D200" s="2" t="s">
        <v>24</v>
      </c>
      <c r="E200" s="18">
        <v>238.85</v>
      </c>
      <c r="F200" s="18">
        <v>29.37</v>
      </c>
      <c r="G200" s="18">
        <v>11.73</v>
      </c>
      <c r="H200" s="18">
        <v>0.04</v>
      </c>
      <c r="I200" s="18">
        <v>15.18</v>
      </c>
      <c r="J200" s="18">
        <v>6.09</v>
      </c>
      <c r="K200" s="18">
        <v>72.77</v>
      </c>
      <c r="L200" s="18">
        <v>28.92</v>
      </c>
      <c r="M200" s="18">
        <v>63.91</v>
      </c>
      <c r="N200" s="18">
        <v>4.24</v>
      </c>
      <c r="O200" s="19"/>
      <c r="P200" s="19"/>
      <c r="Q200" s="19"/>
      <c r="R200" s="61">
        <v>11015</v>
      </c>
      <c r="S200" s="6"/>
      <c r="T200" s="2"/>
      <c r="U200" s="7"/>
    </row>
    <row r="201" spans="1:21" ht="17.25" thickBot="1" x14ac:dyDescent="0.3">
      <c r="A201" s="57"/>
      <c r="B201" s="74"/>
      <c r="C201" s="74"/>
      <c r="D201" s="2" t="s">
        <v>25</v>
      </c>
      <c r="E201" s="19">
        <v>1</v>
      </c>
      <c r="F201" s="19"/>
      <c r="G201" s="19">
        <v>0</v>
      </c>
      <c r="H201" s="19">
        <v>1</v>
      </c>
      <c r="I201" s="19"/>
      <c r="J201" s="19">
        <v>1</v>
      </c>
      <c r="K201" s="19"/>
      <c r="L201" s="19">
        <v>0</v>
      </c>
      <c r="M201" s="19">
        <v>0</v>
      </c>
      <c r="N201" s="19">
        <v>1</v>
      </c>
      <c r="O201" s="19">
        <f>E201+G201+H201</f>
        <v>2</v>
      </c>
      <c r="P201" s="19">
        <f>J201+L201+M201+N201</f>
        <v>2</v>
      </c>
      <c r="Q201" s="19">
        <f>SUM(O201:P201)</f>
        <v>4</v>
      </c>
      <c r="R201" s="63"/>
      <c r="S201" s="6">
        <f>Q201</f>
        <v>4</v>
      </c>
      <c r="T201" s="2">
        <v>0.43</v>
      </c>
      <c r="U201" s="7">
        <f>S201*T201</f>
        <v>1.72</v>
      </c>
    </row>
    <row r="202" spans="1:21" ht="17.25" thickBot="1" x14ac:dyDescent="0.3">
      <c r="A202" s="57">
        <v>24</v>
      </c>
      <c r="B202" s="74">
        <v>33</v>
      </c>
      <c r="C202" s="74"/>
      <c r="D202" s="2" t="s">
        <v>24</v>
      </c>
      <c r="E202" s="18">
        <v>268.2</v>
      </c>
      <c r="F202" s="18">
        <v>35.97</v>
      </c>
      <c r="G202" s="18">
        <v>13.52</v>
      </c>
      <c r="H202" s="18">
        <v>0.04</v>
      </c>
      <c r="I202" s="18">
        <v>21.43</v>
      </c>
      <c r="J202" s="18">
        <v>8.07</v>
      </c>
      <c r="K202" s="18">
        <v>85.22</v>
      </c>
      <c r="L202" s="18">
        <v>31.79</v>
      </c>
      <c r="M202" s="18">
        <v>63.25</v>
      </c>
      <c r="N202" s="18">
        <v>4.43</v>
      </c>
      <c r="O202" s="19"/>
      <c r="P202" s="19"/>
      <c r="Q202" s="19"/>
      <c r="R202" s="61">
        <v>4000</v>
      </c>
      <c r="S202" s="6"/>
      <c r="T202" s="2"/>
      <c r="U202" s="7"/>
    </row>
    <row r="203" spans="1:21" ht="17.25" thickBot="1" x14ac:dyDescent="0.3">
      <c r="A203" s="57"/>
      <c r="B203" s="74"/>
      <c r="C203" s="74"/>
      <c r="D203" s="2" t="s">
        <v>25</v>
      </c>
      <c r="E203" s="19">
        <v>1</v>
      </c>
      <c r="F203" s="19"/>
      <c r="G203" s="19">
        <v>1</v>
      </c>
      <c r="H203" s="19">
        <v>1</v>
      </c>
      <c r="I203" s="19"/>
      <c r="J203" s="19">
        <v>1</v>
      </c>
      <c r="K203" s="19"/>
      <c r="L203" s="19">
        <v>0</v>
      </c>
      <c r="M203" s="19">
        <v>0</v>
      </c>
      <c r="N203" s="19">
        <v>0</v>
      </c>
      <c r="O203" s="19">
        <f>E203+G203+H203</f>
        <v>3</v>
      </c>
      <c r="P203" s="19">
        <f>J203+L203+M203+N203</f>
        <v>1</v>
      </c>
      <c r="Q203" s="19">
        <f>SUM(O203:P203)</f>
        <v>4</v>
      </c>
      <c r="R203" s="63"/>
      <c r="S203" s="6">
        <f>Q203</f>
        <v>4</v>
      </c>
      <c r="T203" s="2">
        <v>0.27</v>
      </c>
      <c r="U203" s="7">
        <f>S203*T203</f>
        <v>1.08</v>
      </c>
    </row>
    <row r="204" spans="1:21" ht="17.25" thickBot="1" x14ac:dyDescent="0.3">
      <c r="A204" s="57">
        <v>25</v>
      </c>
      <c r="B204" s="75">
        <v>51</v>
      </c>
      <c r="C204" s="74"/>
      <c r="D204" s="2" t="s">
        <v>24</v>
      </c>
      <c r="E204" s="20">
        <v>270.58999999999997</v>
      </c>
      <c r="F204" s="20">
        <v>34.340000000000003</v>
      </c>
      <c r="G204" s="20">
        <v>12.64</v>
      </c>
      <c r="H204" s="20">
        <v>0.06</v>
      </c>
      <c r="I204" s="20">
        <v>15.51</v>
      </c>
      <c r="J204" s="20">
        <v>5.71</v>
      </c>
      <c r="K204" s="20">
        <v>80.739999999999995</v>
      </c>
      <c r="L204" s="20">
        <v>29.83</v>
      </c>
      <c r="M204" s="20">
        <v>83.55</v>
      </c>
      <c r="N204" s="20">
        <v>4.29</v>
      </c>
      <c r="O204" s="19"/>
      <c r="P204" s="19"/>
      <c r="Q204" s="19"/>
      <c r="R204" s="63">
        <v>1430</v>
      </c>
      <c r="S204" s="6"/>
      <c r="T204" s="21"/>
      <c r="U204" s="7"/>
    </row>
    <row r="205" spans="1:21" ht="17.25" thickBot="1" x14ac:dyDescent="0.3">
      <c r="A205" s="57"/>
      <c r="B205" s="63"/>
      <c r="C205" s="74"/>
      <c r="D205" s="2" t="s">
        <v>25</v>
      </c>
      <c r="E205" s="19">
        <v>1</v>
      </c>
      <c r="F205" s="19"/>
      <c r="G205" s="19">
        <v>1</v>
      </c>
      <c r="H205" s="19">
        <v>1</v>
      </c>
      <c r="I205" s="19"/>
      <c r="J205" s="19">
        <v>1</v>
      </c>
      <c r="K205" s="19"/>
      <c r="L205" s="19">
        <v>0</v>
      </c>
      <c r="M205" s="19">
        <v>1</v>
      </c>
      <c r="N205" s="19">
        <v>1</v>
      </c>
      <c r="O205" s="19">
        <f t="shared" ref="O205" si="11">E205+G205+H205</f>
        <v>3</v>
      </c>
      <c r="P205" s="19">
        <f t="shared" ref="P205" si="12">J205+L205+M205+N205</f>
        <v>3</v>
      </c>
      <c r="Q205" s="19">
        <f t="shared" ref="Q205" si="13">SUM(O205:P205)</f>
        <v>6</v>
      </c>
      <c r="R205" s="63"/>
      <c r="S205" s="6">
        <f>Q205</f>
        <v>6</v>
      </c>
      <c r="T205" s="2">
        <v>0.19</v>
      </c>
      <c r="U205" s="7">
        <f t="shared" ref="U205" si="14">S205*T205</f>
        <v>1.1400000000000001</v>
      </c>
    </row>
    <row r="206" spans="1:21" ht="17.25" thickBot="1" x14ac:dyDescent="0.3">
      <c r="A206" s="57">
        <v>26</v>
      </c>
      <c r="B206" s="74">
        <v>13</v>
      </c>
      <c r="C206" s="74"/>
      <c r="D206" s="2" t="s">
        <v>24</v>
      </c>
      <c r="E206" s="18">
        <v>202.88</v>
      </c>
      <c r="F206" s="18">
        <v>23.4</v>
      </c>
      <c r="G206" s="18">
        <v>8.24</v>
      </c>
      <c r="H206" s="18">
        <v>0</v>
      </c>
      <c r="I206" s="18">
        <v>11.2</v>
      </c>
      <c r="J206" s="18">
        <v>3.94</v>
      </c>
      <c r="K206" s="18">
        <v>58.83</v>
      </c>
      <c r="L206" s="18">
        <v>20.71</v>
      </c>
      <c r="M206" s="18">
        <v>64.260000000000005</v>
      </c>
      <c r="N206" s="18">
        <v>3.08</v>
      </c>
      <c r="O206" s="19"/>
      <c r="P206" s="19"/>
      <c r="Q206" s="19"/>
      <c r="R206" s="61">
        <v>714</v>
      </c>
      <c r="S206" s="6"/>
      <c r="T206" s="2"/>
      <c r="U206" s="7"/>
    </row>
    <row r="207" spans="1:21" ht="17.25" thickBot="1" x14ac:dyDescent="0.3">
      <c r="A207" s="57"/>
      <c r="B207" s="74"/>
      <c r="C207" s="74"/>
      <c r="D207" s="2" t="s">
        <v>25</v>
      </c>
      <c r="E207" s="19">
        <v>1</v>
      </c>
      <c r="F207" s="19"/>
      <c r="G207" s="19">
        <v>0</v>
      </c>
      <c r="H207" s="19">
        <v>1</v>
      </c>
      <c r="I207" s="19"/>
      <c r="J207" s="19">
        <v>1</v>
      </c>
      <c r="K207" s="19"/>
      <c r="L207" s="19">
        <v>1</v>
      </c>
      <c r="M207" s="19">
        <v>0</v>
      </c>
      <c r="N207" s="19">
        <v>0</v>
      </c>
      <c r="O207" s="19">
        <f t="shared" ref="O207:O211" si="15">E207+G207+H207</f>
        <v>2</v>
      </c>
      <c r="P207" s="19">
        <f t="shared" ref="P207:P211" si="16">J207+L207+M207+N207</f>
        <v>2</v>
      </c>
      <c r="Q207" s="19">
        <f t="shared" ref="Q207:Q211" si="17">SUM(O207:P207)</f>
        <v>4</v>
      </c>
      <c r="R207" s="63"/>
      <c r="S207" s="6">
        <f t="shared" si="10"/>
        <v>4</v>
      </c>
      <c r="T207" s="2">
        <v>0.27</v>
      </c>
      <c r="U207" s="7">
        <f>S207*T207</f>
        <v>1.08</v>
      </c>
    </row>
    <row r="208" spans="1:21" ht="17.25" thickBot="1" x14ac:dyDescent="0.3">
      <c r="A208" s="57">
        <v>27</v>
      </c>
      <c r="B208" s="74">
        <v>49</v>
      </c>
      <c r="C208" s="74"/>
      <c r="D208" s="2" t="s">
        <v>24</v>
      </c>
      <c r="E208" s="20">
        <v>236.79</v>
      </c>
      <c r="F208" s="20">
        <v>32.07</v>
      </c>
      <c r="G208" s="20">
        <v>13.56</v>
      </c>
      <c r="H208" s="20">
        <v>0.11</v>
      </c>
      <c r="I208" s="20">
        <v>17.52</v>
      </c>
      <c r="J208" s="20">
        <v>7.42</v>
      </c>
      <c r="K208" s="20">
        <v>71.459999999999994</v>
      </c>
      <c r="L208" s="20">
        <v>30.22</v>
      </c>
      <c r="M208" s="20">
        <v>61.13</v>
      </c>
      <c r="N208" s="20">
        <v>4.51</v>
      </c>
      <c r="O208" s="19"/>
      <c r="P208" s="19"/>
      <c r="Q208" s="19"/>
      <c r="R208" s="61">
        <v>1600</v>
      </c>
      <c r="S208" s="6"/>
      <c r="T208" s="2"/>
      <c r="U208" s="7"/>
    </row>
    <row r="209" spans="1:21" ht="17.25" thickBot="1" x14ac:dyDescent="0.3">
      <c r="A209" s="57"/>
      <c r="B209" s="74"/>
      <c r="C209" s="74"/>
      <c r="D209" s="2" t="s">
        <v>25</v>
      </c>
      <c r="E209" s="19">
        <v>1</v>
      </c>
      <c r="F209" s="19"/>
      <c r="G209" s="19">
        <v>1</v>
      </c>
      <c r="H209" s="19">
        <v>0</v>
      </c>
      <c r="I209" s="19"/>
      <c r="J209" s="19">
        <v>1</v>
      </c>
      <c r="K209" s="19"/>
      <c r="L209" s="19">
        <v>0</v>
      </c>
      <c r="M209" s="19">
        <v>0</v>
      </c>
      <c r="N209" s="19">
        <v>0</v>
      </c>
      <c r="O209" s="19">
        <f t="shared" si="15"/>
        <v>2</v>
      </c>
      <c r="P209" s="19">
        <f t="shared" si="16"/>
        <v>1</v>
      </c>
      <c r="Q209" s="19">
        <f t="shared" si="17"/>
        <v>3</v>
      </c>
      <c r="R209" s="63"/>
      <c r="S209" s="6">
        <f t="shared" si="10"/>
        <v>3</v>
      </c>
      <c r="T209" s="2">
        <v>0.33</v>
      </c>
      <c r="U209" s="7">
        <f>S209*T209</f>
        <v>0.99</v>
      </c>
    </row>
    <row r="210" spans="1:21" ht="17.25" thickBot="1" x14ac:dyDescent="0.3">
      <c r="A210" s="57">
        <v>28</v>
      </c>
      <c r="B210" s="74">
        <v>36</v>
      </c>
      <c r="C210" s="74"/>
      <c r="D210" s="2" t="s">
        <v>24</v>
      </c>
      <c r="E210" s="20">
        <v>222.16</v>
      </c>
      <c r="F210" s="20">
        <v>25.91</v>
      </c>
      <c r="G210" s="20">
        <v>11.61</v>
      </c>
      <c r="H210" s="20">
        <v>0.24</v>
      </c>
      <c r="I210" s="20">
        <v>13.4</v>
      </c>
      <c r="J210" s="20">
        <v>6.03</v>
      </c>
      <c r="K210" s="20">
        <v>71.040000000000006</v>
      </c>
      <c r="L210" s="20">
        <v>31.98</v>
      </c>
      <c r="M210" s="20">
        <v>70</v>
      </c>
      <c r="N210" s="20">
        <v>4.3600000000000003</v>
      </c>
      <c r="O210" s="19"/>
      <c r="P210" s="19"/>
      <c r="Q210" s="19"/>
      <c r="R210" s="63">
        <v>1000</v>
      </c>
      <c r="S210" s="6"/>
      <c r="T210" s="2"/>
      <c r="U210" s="7"/>
    </row>
    <row r="211" spans="1:21" ht="17.25" thickBot="1" x14ac:dyDescent="0.3">
      <c r="A211" s="57"/>
      <c r="B211" s="72"/>
      <c r="C211" s="74"/>
      <c r="D211" s="2" t="s">
        <v>25</v>
      </c>
      <c r="E211" s="19">
        <v>1</v>
      </c>
      <c r="F211" s="19"/>
      <c r="G211" s="19">
        <v>0</v>
      </c>
      <c r="H211" s="19">
        <v>0</v>
      </c>
      <c r="I211" s="19"/>
      <c r="J211" s="19">
        <v>1</v>
      </c>
      <c r="K211" s="19"/>
      <c r="L211" s="19">
        <v>0</v>
      </c>
      <c r="M211" s="19">
        <v>1</v>
      </c>
      <c r="N211" s="19">
        <v>0</v>
      </c>
      <c r="O211" s="19">
        <f t="shared" si="15"/>
        <v>1</v>
      </c>
      <c r="P211" s="19">
        <f t="shared" si="16"/>
        <v>2</v>
      </c>
      <c r="Q211" s="19">
        <f t="shared" si="17"/>
        <v>3</v>
      </c>
      <c r="R211" s="63"/>
      <c r="S211" s="6">
        <f t="shared" si="10"/>
        <v>3</v>
      </c>
      <c r="T211" s="2">
        <v>0.27</v>
      </c>
      <c r="U211" s="7">
        <f>S211*T211</f>
        <v>0.81</v>
      </c>
    </row>
    <row r="212" spans="1:21" ht="17.25" thickBot="1" x14ac:dyDescent="0.3">
      <c r="A212" s="57">
        <v>29</v>
      </c>
      <c r="B212" s="74">
        <v>50</v>
      </c>
      <c r="C212" s="74"/>
      <c r="D212" s="2" t="s">
        <v>24</v>
      </c>
      <c r="E212" s="20">
        <v>239.77</v>
      </c>
      <c r="F212" s="20">
        <v>29.52</v>
      </c>
      <c r="G212" s="20">
        <v>12.31</v>
      </c>
      <c r="H212" s="20">
        <v>0.18</v>
      </c>
      <c r="I212" s="20">
        <v>11.91</v>
      </c>
      <c r="J212" s="20">
        <v>4.97</v>
      </c>
      <c r="K212" s="20">
        <v>68.849999999999994</v>
      </c>
      <c r="L212" s="20">
        <v>28.72</v>
      </c>
      <c r="M212" s="20">
        <v>61</v>
      </c>
      <c r="N212" s="20">
        <v>4.24</v>
      </c>
      <c r="O212" s="19"/>
      <c r="P212" s="19"/>
      <c r="Q212" s="19"/>
      <c r="R212" s="63">
        <v>1800</v>
      </c>
      <c r="S212" s="6"/>
      <c r="T212" s="2"/>
      <c r="U212" s="7"/>
    </row>
    <row r="213" spans="1:21" ht="17.25" thickBot="1" x14ac:dyDescent="0.3">
      <c r="A213" s="57"/>
      <c r="B213" s="72"/>
      <c r="C213" s="74"/>
      <c r="D213" s="2" t="s">
        <v>25</v>
      </c>
      <c r="E213" s="19">
        <v>1</v>
      </c>
      <c r="F213" s="19"/>
      <c r="G213" s="19">
        <v>1</v>
      </c>
      <c r="H213" s="19">
        <v>0</v>
      </c>
      <c r="I213" s="19"/>
      <c r="J213" s="19">
        <v>1</v>
      </c>
      <c r="K213" s="19"/>
      <c r="L213" s="19">
        <v>0</v>
      </c>
      <c r="M213" s="19">
        <v>0</v>
      </c>
      <c r="N213" s="19">
        <v>1</v>
      </c>
      <c r="O213" s="19">
        <f>E213+G213+H213</f>
        <v>2</v>
      </c>
      <c r="P213" s="19">
        <f>J213+L213+M213+N213</f>
        <v>2</v>
      </c>
      <c r="Q213" s="19">
        <f>SUM(O213:P213)</f>
        <v>4</v>
      </c>
      <c r="R213" s="63"/>
      <c r="S213" s="6">
        <f t="shared" si="10"/>
        <v>4</v>
      </c>
      <c r="T213" s="2"/>
      <c r="U213" s="7">
        <f>S213*T213</f>
        <v>0</v>
      </c>
    </row>
    <row r="214" spans="1:2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7.25" thickBo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7.25" thickBot="1" x14ac:dyDescent="0.3">
      <c r="A219" s="57" t="s">
        <v>48</v>
      </c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1"/>
      <c r="P219" s="2"/>
      <c r="Q219" s="2"/>
      <c r="R219" s="2"/>
      <c r="S219" s="2"/>
      <c r="T219" s="2"/>
      <c r="U219" s="2"/>
    </row>
    <row r="220" spans="1:21" ht="70.5" customHeight="1" thickBot="1" x14ac:dyDescent="0.3">
      <c r="A220" s="59" t="s">
        <v>1</v>
      </c>
      <c r="B220" s="60" t="s">
        <v>2</v>
      </c>
      <c r="C220" s="60" t="s">
        <v>3</v>
      </c>
      <c r="D220" s="60"/>
      <c r="E220" s="57" t="s">
        <v>4</v>
      </c>
      <c r="F220" s="57"/>
      <c r="G220" s="57"/>
      <c r="H220" s="57"/>
      <c r="I220" s="57" t="s">
        <v>5</v>
      </c>
      <c r="J220" s="57"/>
      <c r="K220" s="57"/>
      <c r="L220" s="57"/>
      <c r="M220" s="57"/>
      <c r="N220" s="57"/>
      <c r="O220" s="59" t="s">
        <v>6</v>
      </c>
      <c r="P220" s="59"/>
      <c r="Q220" s="59"/>
      <c r="R220" s="64" t="s">
        <v>7</v>
      </c>
      <c r="S220" s="64" t="s">
        <v>8</v>
      </c>
      <c r="T220" s="66" t="s">
        <v>9</v>
      </c>
      <c r="U220" s="64" t="s">
        <v>10</v>
      </c>
    </row>
    <row r="221" spans="1:21" ht="31.5" customHeight="1" thickBot="1" x14ac:dyDescent="0.3">
      <c r="A221" s="59"/>
      <c r="B221" s="60"/>
      <c r="C221" s="60"/>
      <c r="D221" s="60"/>
      <c r="E221" s="4" t="s">
        <v>11</v>
      </c>
      <c r="F221" s="59" t="s">
        <v>12</v>
      </c>
      <c r="G221" s="59"/>
      <c r="H221" s="59" t="s">
        <v>13</v>
      </c>
      <c r="I221" s="60" t="s">
        <v>14</v>
      </c>
      <c r="J221" s="60"/>
      <c r="K221" s="59" t="s">
        <v>15</v>
      </c>
      <c r="L221" s="59"/>
      <c r="M221" s="59" t="s">
        <v>16</v>
      </c>
      <c r="N221" s="59" t="s">
        <v>17</v>
      </c>
      <c r="O221" s="68" t="s">
        <v>34</v>
      </c>
      <c r="P221" s="59" t="s">
        <v>35</v>
      </c>
      <c r="Q221" s="59" t="s">
        <v>8</v>
      </c>
      <c r="R221" s="65"/>
      <c r="S221" s="65"/>
      <c r="T221" s="67"/>
      <c r="U221" s="65"/>
    </row>
    <row r="222" spans="1:21" ht="50.25" thickBot="1" x14ac:dyDescent="0.3">
      <c r="A222" s="59"/>
      <c r="B222" s="60"/>
      <c r="C222" s="60"/>
      <c r="D222" s="60"/>
      <c r="E222" s="5" t="s">
        <v>20</v>
      </c>
      <c r="F222" s="5" t="s">
        <v>20</v>
      </c>
      <c r="G222" s="5" t="s">
        <v>21</v>
      </c>
      <c r="H222" s="59"/>
      <c r="I222" s="5" t="s">
        <v>20</v>
      </c>
      <c r="J222" s="5" t="s">
        <v>21</v>
      </c>
      <c r="K222" s="5" t="s">
        <v>20</v>
      </c>
      <c r="L222" s="5" t="s">
        <v>21</v>
      </c>
      <c r="M222" s="59"/>
      <c r="N222" s="59"/>
      <c r="O222" s="68"/>
      <c r="P222" s="59"/>
      <c r="Q222" s="59"/>
      <c r="R222" s="65"/>
      <c r="S222" s="65"/>
      <c r="T222" s="67"/>
      <c r="U222" s="65"/>
    </row>
    <row r="223" spans="1:21" ht="17.25" thickBot="1" x14ac:dyDescent="0.3">
      <c r="A223" s="57">
        <v>1</v>
      </c>
      <c r="B223" s="74" t="s">
        <v>42</v>
      </c>
      <c r="C223" s="74" t="s">
        <v>41</v>
      </c>
      <c r="D223" s="2" t="s">
        <v>24</v>
      </c>
      <c r="E223" s="1">
        <v>203.44</v>
      </c>
      <c r="F223" s="1">
        <v>21.01</v>
      </c>
      <c r="G223" s="1">
        <v>10.47</v>
      </c>
      <c r="H223" s="1">
        <v>0.03</v>
      </c>
      <c r="I223" s="1">
        <v>15.16</v>
      </c>
      <c r="J223" s="1">
        <v>7.47</v>
      </c>
      <c r="K223" s="1">
        <v>64.150000000000006</v>
      </c>
      <c r="L223" s="1">
        <v>31.48</v>
      </c>
      <c r="M223" s="1">
        <v>78.900000000000006</v>
      </c>
      <c r="N223" s="1">
        <v>4</v>
      </c>
      <c r="O223" s="6"/>
      <c r="P223" s="6"/>
      <c r="Q223" s="6"/>
      <c r="R223" s="61">
        <v>8481</v>
      </c>
      <c r="S223" s="7"/>
      <c r="T223" s="2"/>
      <c r="U223" s="2"/>
    </row>
    <row r="224" spans="1:21" ht="17.25" thickBot="1" x14ac:dyDescent="0.3">
      <c r="A224" s="57"/>
      <c r="B224" s="74"/>
      <c r="C224" s="74"/>
      <c r="D224" s="2" t="s">
        <v>25</v>
      </c>
      <c r="E224" s="6">
        <v>0</v>
      </c>
      <c r="F224" s="6"/>
      <c r="G224" s="6">
        <v>1</v>
      </c>
      <c r="H224" s="6">
        <v>1</v>
      </c>
      <c r="I224" s="6"/>
      <c r="J224" s="6">
        <v>1</v>
      </c>
      <c r="K224" s="6"/>
      <c r="L224" s="6">
        <v>0</v>
      </c>
      <c r="M224" s="6">
        <v>1</v>
      </c>
      <c r="N224" s="6">
        <v>1</v>
      </c>
      <c r="O224" s="6">
        <f>E224+G224+H224</f>
        <v>2</v>
      </c>
      <c r="P224" s="6">
        <f>J224+L224+M224+N224</f>
        <v>3</v>
      </c>
      <c r="Q224" s="6">
        <f>O224+P224</f>
        <v>5</v>
      </c>
      <c r="R224" s="63"/>
      <c r="S224" s="6">
        <f>Q224</f>
        <v>5</v>
      </c>
      <c r="T224" s="2">
        <v>1</v>
      </c>
      <c r="U224" s="7">
        <f>S224*T224</f>
        <v>5</v>
      </c>
    </row>
    <row r="225" spans="1:21" ht="17.25" thickBot="1" x14ac:dyDescent="0.3">
      <c r="A225" s="57">
        <v>2</v>
      </c>
      <c r="B225" s="74" t="s">
        <v>28</v>
      </c>
      <c r="C225" s="74" t="s">
        <v>29</v>
      </c>
      <c r="D225" s="2" t="s">
        <v>24</v>
      </c>
      <c r="E225" s="1">
        <v>180.55</v>
      </c>
      <c r="F225" s="1">
        <v>18.32</v>
      </c>
      <c r="G225" s="1">
        <v>10.15</v>
      </c>
      <c r="H225" s="1">
        <v>0.03</v>
      </c>
      <c r="I225" s="1">
        <v>11.1</v>
      </c>
      <c r="J225" s="1">
        <v>6.15</v>
      </c>
      <c r="K225" s="1">
        <v>53.09</v>
      </c>
      <c r="L225" s="1">
        <v>29.39</v>
      </c>
      <c r="M225" s="1">
        <v>83.81</v>
      </c>
      <c r="N225" s="1">
        <v>3.9</v>
      </c>
      <c r="O225" s="6"/>
      <c r="P225" s="6"/>
      <c r="Q225" s="6"/>
      <c r="R225" s="61">
        <v>5635</v>
      </c>
      <c r="S225" s="7"/>
      <c r="T225" s="2"/>
      <c r="U225" s="7"/>
    </row>
    <row r="226" spans="1:21" ht="17.25" thickBot="1" x14ac:dyDescent="0.3">
      <c r="A226" s="57"/>
      <c r="B226" s="74"/>
      <c r="C226" s="74"/>
      <c r="D226" s="2" t="s">
        <v>25</v>
      </c>
      <c r="E226" s="6">
        <v>0</v>
      </c>
      <c r="F226" s="6"/>
      <c r="G226" s="6">
        <v>1</v>
      </c>
      <c r="H226" s="6">
        <v>1</v>
      </c>
      <c r="I226" s="6"/>
      <c r="J226" s="6">
        <v>1</v>
      </c>
      <c r="K226" s="6"/>
      <c r="L226" s="6">
        <v>0</v>
      </c>
      <c r="M226" s="6">
        <v>1</v>
      </c>
      <c r="N226" s="6">
        <v>1</v>
      </c>
      <c r="O226" s="6">
        <f>E226+G226+H226</f>
        <v>2</v>
      </c>
      <c r="P226" s="6">
        <f>J226+L226+M226+N226</f>
        <v>3</v>
      </c>
      <c r="Q226" s="6">
        <f>O226+P226</f>
        <v>5</v>
      </c>
      <c r="R226" s="63"/>
      <c r="S226" s="6">
        <f>Q226</f>
        <v>5</v>
      </c>
      <c r="T226" s="2">
        <v>0.91</v>
      </c>
      <c r="U226" s="7">
        <f>S226*T226</f>
        <v>4.55</v>
      </c>
    </row>
    <row r="227" spans="1:21" ht="17.25" thickBot="1" x14ac:dyDescent="0.3">
      <c r="A227" s="57">
        <v>3</v>
      </c>
      <c r="B227" s="74" t="s">
        <v>40</v>
      </c>
      <c r="C227" s="74" t="s">
        <v>41</v>
      </c>
      <c r="D227" s="2" t="s">
        <v>24</v>
      </c>
      <c r="E227" s="1">
        <v>172.03</v>
      </c>
      <c r="F227" s="1">
        <v>16.18</v>
      </c>
      <c r="G227" s="1">
        <v>9.43</v>
      </c>
      <c r="H227" s="1">
        <v>0.05</v>
      </c>
      <c r="I227" s="1">
        <v>11.06</v>
      </c>
      <c r="J227" s="1">
        <v>6.5</v>
      </c>
      <c r="K227" s="1">
        <v>50.06</v>
      </c>
      <c r="L227" s="1">
        <v>29.13</v>
      </c>
      <c r="M227" s="1">
        <v>72.56</v>
      </c>
      <c r="N227" s="1">
        <v>4.1100000000000003</v>
      </c>
      <c r="O227" s="1"/>
      <c r="P227" s="2"/>
      <c r="Q227" s="2"/>
      <c r="R227" s="61">
        <v>10235</v>
      </c>
      <c r="S227" s="6"/>
      <c r="T227" s="2"/>
      <c r="U227" s="7"/>
    </row>
    <row r="228" spans="1:21" ht="17.25" thickBot="1" x14ac:dyDescent="0.3">
      <c r="A228" s="57"/>
      <c r="B228" s="74"/>
      <c r="C228" s="74"/>
      <c r="D228" s="2" t="s">
        <v>25</v>
      </c>
      <c r="E228" s="6">
        <v>0</v>
      </c>
      <c r="F228" s="6"/>
      <c r="G228" s="6">
        <v>1</v>
      </c>
      <c r="H228" s="6">
        <v>1</v>
      </c>
      <c r="I228" s="6"/>
      <c r="J228" s="6">
        <v>1</v>
      </c>
      <c r="K228" s="6"/>
      <c r="L228" s="6">
        <v>0</v>
      </c>
      <c r="M228" s="6">
        <v>1</v>
      </c>
      <c r="N228" s="6">
        <v>1</v>
      </c>
      <c r="O228" s="6">
        <f>E228+G228+H228</f>
        <v>2</v>
      </c>
      <c r="P228" s="6">
        <f>J228+L228+M228+N228</f>
        <v>3</v>
      </c>
      <c r="Q228" s="6">
        <f>O228+P228</f>
        <v>5</v>
      </c>
      <c r="R228" s="63"/>
      <c r="S228" s="6">
        <f t="shared" ref="S228:S234" si="18">Q228</f>
        <v>5</v>
      </c>
      <c r="T228" s="2">
        <v>0.82</v>
      </c>
      <c r="U228" s="7">
        <f>S228*T228</f>
        <v>4.0999999999999996</v>
      </c>
    </row>
    <row r="229" spans="1:21" ht="17.25" thickBot="1" x14ac:dyDescent="0.3">
      <c r="A229" s="57">
        <v>4</v>
      </c>
      <c r="B229" s="74">
        <v>1</v>
      </c>
      <c r="C229" s="74"/>
      <c r="D229" s="2" t="s">
        <v>24</v>
      </c>
      <c r="E229" s="20">
        <v>226.36</v>
      </c>
      <c r="F229" s="20">
        <v>37.049999999999997</v>
      </c>
      <c r="G229" s="20">
        <v>16.37</v>
      </c>
      <c r="H229" s="20">
        <v>0</v>
      </c>
      <c r="I229" s="20">
        <v>20.309999999999999</v>
      </c>
      <c r="J229" s="20">
        <v>8.9700000000000006</v>
      </c>
      <c r="K229" s="20">
        <v>67.040000000000006</v>
      </c>
      <c r="L229" s="20">
        <v>29.62</v>
      </c>
      <c r="M229" s="20">
        <v>72</v>
      </c>
      <c r="N229" s="20">
        <v>4.7</v>
      </c>
      <c r="O229" s="6"/>
      <c r="P229" s="6"/>
      <c r="Q229" s="6"/>
      <c r="R229" s="63">
        <v>1216</v>
      </c>
      <c r="S229" s="6"/>
      <c r="T229" s="2"/>
      <c r="U229" s="7"/>
    </row>
    <row r="230" spans="1:21" ht="17.25" thickBot="1" x14ac:dyDescent="0.3">
      <c r="A230" s="72"/>
      <c r="B230" s="74"/>
      <c r="C230" s="74"/>
      <c r="D230" s="2" t="s">
        <v>25</v>
      </c>
      <c r="E230" s="19">
        <v>0</v>
      </c>
      <c r="F230" s="19"/>
      <c r="G230" s="19">
        <v>1</v>
      </c>
      <c r="H230" s="19">
        <v>1</v>
      </c>
      <c r="I230" s="19"/>
      <c r="J230" s="19">
        <v>1</v>
      </c>
      <c r="K230" s="19"/>
      <c r="L230" s="19">
        <v>0</v>
      </c>
      <c r="M230" s="19">
        <v>1</v>
      </c>
      <c r="N230" s="19">
        <v>0</v>
      </c>
      <c r="O230" s="6">
        <f t="shared" ref="O230:O232" si="19">E230+G230+H230</f>
        <v>2</v>
      </c>
      <c r="P230" s="6">
        <f t="shared" ref="P230:P232" si="20">J230+L230+M230+N230</f>
        <v>2</v>
      </c>
      <c r="Q230" s="6">
        <f t="shared" ref="Q230:Q232" si="21">O230+P230</f>
        <v>4</v>
      </c>
      <c r="R230" s="63"/>
      <c r="S230" s="6">
        <f t="shared" si="18"/>
        <v>4</v>
      </c>
      <c r="T230" s="2">
        <v>0.54</v>
      </c>
      <c r="U230" s="7">
        <f t="shared" ref="U230:U232" si="22">S230*T230</f>
        <v>2.16</v>
      </c>
    </row>
    <row r="231" spans="1:21" ht="17.25" thickBot="1" x14ac:dyDescent="0.3">
      <c r="A231" s="57">
        <v>5</v>
      </c>
      <c r="B231" s="74">
        <v>36</v>
      </c>
      <c r="C231" s="74"/>
      <c r="D231" s="2" t="s">
        <v>24</v>
      </c>
      <c r="E231" s="20">
        <v>190.12</v>
      </c>
      <c r="F231" s="20">
        <v>21.88</v>
      </c>
      <c r="G231" s="20">
        <v>11.51</v>
      </c>
      <c r="H231" s="20">
        <v>0</v>
      </c>
      <c r="I231" s="20">
        <v>13.04</v>
      </c>
      <c r="J231" s="20">
        <v>6.86</v>
      </c>
      <c r="K231" s="20">
        <v>60.8</v>
      </c>
      <c r="L231" s="20">
        <v>31.98</v>
      </c>
      <c r="M231" s="20">
        <v>62</v>
      </c>
      <c r="N231" s="20">
        <v>4.0999999999999996</v>
      </c>
      <c r="O231" s="6"/>
      <c r="P231" s="6"/>
      <c r="Q231" s="6"/>
      <c r="R231" s="63">
        <v>500</v>
      </c>
      <c r="S231" s="6"/>
      <c r="T231" s="2"/>
      <c r="U231" s="7"/>
    </row>
    <row r="232" spans="1:21" ht="17.25" thickBot="1" x14ac:dyDescent="0.3">
      <c r="A232" s="72"/>
      <c r="B232" s="72"/>
      <c r="C232" s="74"/>
      <c r="D232" s="2" t="s">
        <v>25</v>
      </c>
      <c r="E232" s="19">
        <v>0</v>
      </c>
      <c r="F232" s="19"/>
      <c r="G232" s="19">
        <v>1</v>
      </c>
      <c r="H232" s="19">
        <v>1</v>
      </c>
      <c r="I232" s="19"/>
      <c r="J232" s="19">
        <v>1</v>
      </c>
      <c r="K232" s="19"/>
      <c r="L232" s="19">
        <v>0</v>
      </c>
      <c r="M232" s="19">
        <v>0</v>
      </c>
      <c r="N232" s="19">
        <v>1</v>
      </c>
      <c r="O232" s="6">
        <f t="shared" si="19"/>
        <v>2</v>
      </c>
      <c r="P232" s="6">
        <f t="shared" si="20"/>
        <v>2</v>
      </c>
      <c r="Q232" s="6">
        <f t="shared" si="21"/>
        <v>4</v>
      </c>
      <c r="R232" s="63"/>
      <c r="S232" s="6">
        <f t="shared" si="18"/>
        <v>4</v>
      </c>
      <c r="T232" s="2">
        <v>0.27</v>
      </c>
      <c r="U232" s="7">
        <f t="shared" si="22"/>
        <v>1.08</v>
      </c>
    </row>
    <row r="233" spans="1:21" ht="17.25" thickBot="1" x14ac:dyDescent="0.3">
      <c r="A233" s="57">
        <v>6</v>
      </c>
      <c r="B233" s="74">
        <v>51</v>
      </c>
      <c r="C233" s="74"/>
      <c r="D233" s="2" t="s">
        <v>24</v>
      </c>
      <c r="E233" s="20">
        <v>194.33</v>
      </c>
      <c r="F233" s="20">
        <v>19.420000000000002</v>
      </c>
      <c r="G233" s="20">
        <v>9.99</v>
      </c>
      <c r="H233" s="20">
        <v>0</v>
      </c>
      <c r="I233" s="20">
        <v>9.6999999999999993</v>
      </c>
      <c r="J233" s="20">
        <v>4.99</v>
      </c>
      <c r="K233" s="20">
        <v>58.62</v>
      </c>
      <c r="L233" s="20">
        <v>30.17</v>
      </c>
      <c r="M233" s="20">
        <v>75</v>
      </c>
      <c r="N233" s="20">
        <v>3.83</v>
      </c>
      <c r="O233" s="6"/>
      <c r="P233" s="6"/>
      <c r="Q233" s="6"/>
      <c r="R233" s="63">
        <v>1200</v>
      </c>
      <c r="S233" s="6"/>
      <c r="T233" s="2"/>
      <c r="U233" s="7"/>
    </row>
    <row r="234" spans="1:21" ht="17.25" thickBot="1" x14ac:dyDescent="0.3">
      <c r="A234" s="72"/>
      <c r="B234" s="72"/>
      <c r="C234" s="74"/>
      <c r="D234" s="2" t="s">
        <v>25</v>
      </c>
      <c r="E234" s="19">
        <v>0</v>
      </c>
      <c r="F234" s="19"/>
      <c r="G234" s="19">
        <v>1</v>
      </c>
      <c r="H234" s="19">
        <v>1</v>
      </c>
      <c r="I234" s="19"/>
      <c r="J234" s="19">
        <v>1</v>
      </c>
      <c r="K234" s="19"/>
      <c r="L234" s="19">
        <v>0</v>
      </c>
      <c r="M234" s="19">
        <v>1</v>
      </c>
      <c r="N234" s="19">
        <v>0</v>
      </c>
      <c r="O234" s="6">
        <f t="shared" ref="O234" si="23">E234+G234+H234</f>
        <v>2</v>
      </c>
      <c r="P234" s="6">
        <f t="shared" ref="P234" si="24">J234+L234+M234+N234</f>
        <v>2</v>
      </c>
      <c r="Q234" s="6">
        <f t="shared" ref="Q234" si="25">O234+P234</f>
        <v>4</v>
      </c>
      <c r="R234" s="63"/>
      <c r="S234" s="6">
        <f t="shared" si="18"/>
        <v>4</v>
      </c>
      <c r="T234" s="2">
        <v>0.19</v>
      </c>
      <c r="U234" s="7">
        <f t="shared" ref="U234" si="26">S234*T234</f>
        <v>0.76</v>
      </c>
    </row>
    <row r="235" spans="1:21" x14ac:dyDescent="0.25">
      <c r="A235" s="17"/>
      <c r="B235" s="22"/>
      <c r="C235" s="22"/>
      <c r="D235" s="3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3"/>
      <c r="Q235" s="3"/>
      <c r="R235" s="3"/>
      <c r="S235" s="3"/>
      <c r="T235" s="3"/>
      <c r="U235" s="3"/>
    </row>
    <row r="236" spans="1:21" x14ac:dyDescent="0.25">
      <c r="A236" s="17"/>
      <c r="B236" s="22"/>
      <c r="C236" s="22"/>
      <c r="D236" s="3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3"/>
      <c r="Q236" s="3"/>
      <c r="R236" s="3"/>
      <c r="S236" s="3"/>
      <c r="T236" s="3"/>
      <c r="U236" s="3"/>
    </row>
    <row r="237" spans="1:21" x14ac:dyDescent="0.25">
      <c r="A237" s="17"/>
      <c r="B237" s="22"/>
      <c r="C237" s="22"/>
      <c r="D237" s="3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3"/>
      <c r="Q237" s="3"/>
      <c r="R237" s="3"/>
      <c r="S237" s="3"/>
      <c r="T237" s="3"/>
      <c r="U237" s="3"/>
    </row>
    <row r="238" spans="1:21" x14ac:dyDescent="0.25">
      <c r="A238" s="17"/>
      <c r="B238" s="22"/>
      <c r="C238" s="22"/>
      <c r="D238" s="3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3"/>
      <c r="Q238" s="3"/>
      <c r="R238" s="3"/>
      <c r="S238" s="3"/>
      <c r="T238" s="3"/>
      <c r="U238" s="3"/>
    </row>
    <row r="239" spans="1:21" x14ac:dyDescent="0.25">
      <c r="A239" s="17"/>
      <c r="B239" s="22"/>
      <c r="C239" s="22"/>
      <c r="D239" s="3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3"/>
      <c r="Q239" s="3"/>
      <c r="R239" s="3"/>
      <c r="S239" s="3"/>
      <c r="T239" s="3"/>
      <c r="U239" s="3"/>
    </row>
    <row r="240" spans="1:21" x14ac:dyDescent="0.25">
      <c r="A240" s="17"/>
      <c r="B240" s="22"/>
      <c r="C240" s="22"/>
      <c r="D240" s="3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3"/>
      <c r="Q240" s="3"/>
      <c r="R240" s="3"/>
      <c r="S240" s="3"/>
      <c r="T240" s="3"/>
      <c r="U240" s="3"/>
    </row>
    <row r="241" spans="1:21" x14ac:dyDescent="0.25">
      <c r="A241" s="17"/>
      <c r="B241" s="22"/>
      <c r="C241" s="22"/>
      <c r="D241" s="3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3"/>
      <c r="Q241" s="3"/>
      <c r="R241" s="3"/>
      <c r="S241" s="3"/>
      <c r="T241" s="3"/>
      <c r="U241" s="3"/>
    </row>
    <row r="242" spans="1:21" x14ac:dyDescent="0.25">
      <c r="A242" s="17"/>
      <c r="B242" s="22"/>
      <c r="C242" s="22"/>
      <c r="D242" s="3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3"/>
      <c r="Q242" s="3"/>
      <c r="R242" s="3"/>
      <c r="S242" s="3"/>
      <c r="T242" s="3"/>
      <c r="U242" s="3"/>
    </row>
    <row r="243" spans="1:21" x14ac:dyDescent="0.25">
      <c r="A243" s="17"/>
      <c r="B243" s="22"/>
      <c r="C243" s="22"/>
      <c r="D243" s="3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3"/>
      <c r="Q243" s="3"/>
      <c r="R243" s="3"/>
      <c r="S243" s="3"/>
      <c r="T243" s="3"/>
      <c r="U243" s="3"/>
    </row>
    <row r="244" spans="1:21" x14ac:dyDescent="0.25">
      <c r="A244" s="17"/>
      <c r="B244" s="22"/>
      <c r="C244" s="22"/>
      <c r="D244" s="3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3"/>
      <c r="Q244" s="3"/>
      <c r="R244" s="3"/>
      <c r="S244" s="3"/>
      <c r="T244" s="3"/>
      <c r="U244" s="3"/>
    </row>
    <row r="245" spans="1:21" x14ac:dyDescent="0.25">
      <c r="A245" s="17"/>
      <c r="B245" s="22"/>
      <c r="C245" s="22"/>
      <c r="D245" s="3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3"/>
      <c r="Q245" s="3"/>
      <c r="R245" s="3"/>
      <c r="S245" s="3"/>
      <c r="T245" s="3"/>
      <c r="U245" s="3"/>
    </row>
    <row r="246" spans="1:21" x14ac:dyDescent="0.25">
      <c r="A246" s="17"/>
      <c r="B246" s="22"/>
      <c r="C246" s="22"/>
      <c r="D246" s="3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3"/>
      <c r="Q246" s="3"/>
      <c r="R246" s="3"/>
      <c r="S246" s="3"/>
      <c r="T246" s="3"/>
      <c r="U246" s="3"/>
    </row>
    <row r="247" spans="1:21" x14ac:dyDescent="0.25">
      <c r="A247" s="17"/>
      <c r="B247" s="22"/>
      <c r="C247" s="22"/>
      <c r="D247" s="3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3"/>
      <c r="Q247" s="3"/>
      <c r="R247" s="3"/>
      <c r="S247" s="3"/>
      <c r="T247" s="3"/>
      <c r="U247" s="3"/>
    </row>
    <row r="248" spans="1:21" x14ac:dyDescent="0.25">
      <c r="A248" s="17"/>
      <c r="B248" s="22"/>
      <c r="C248" s="22"/>
      <c r="D248" s="3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3"/>
      <c r="Q248" s="3"/>
      <c r="R248" s="3"/>
      <c r="S248" s="3"/>
      <c r="T248" s="3"/>
      <c r="U248" s="3"/>
    </row>
    <row r="249" spans="1:21" x14ac:dyDescent="0.25">
      <c r="A249" s="17"/>
      <c r="B249" s="22"/>
      <c r="C249" s="22"/>
      <c r="D249" s="3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3"/>
      <c r="Q249" s="3"/>
      <c r="R249" s="3"/>
      <c r="S249" s="3"/>
      <c r="T249" s="3"/>
      <c r="U249" s="3"/>
    </row>
    <row r="250" spans="1:21" x14ac:dyDescent="0.25">
      <c r="A250" s="17"/>
      <c r="B250" s="22"/>
      <c r="C250" s="22"/>
      <c r="D250" s="3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3"/>
      <c r="Q250" s="3"/>
      <c r="R250" s="3"/>
      <c r="S250" s="3"/>
      <c r="T250" s="3"/>
      <c r="U250" s="3"/>
    </row>
    <row r="251" spans="1:21" x14ac:dyDescent="0.25">
      <c r="A251" s="17"/>
      <c r="B251" s="22"/>
      <c r="C251" s="22"/>
      <c r="D251" s="3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3"/>
      <c r="Q251" s="3"/>
      <c r="R251" s="3"/>
      <c r="S251" s="3"/>
      <c r="T251" s="3"/>
      <c r="U251" s="3"/>
    </row>
    <row r="252" spans="1:21" x14ac:dyDescent="0.25">
      <c r="A252" s="17"/>
      <c r="B252" s="22"/>
      <c r="C252" s="22"/>
      <c r="D252" s="3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3"/>
      <c r="Q252" s="3"/>
      <c r="R252" s="3"/>
      <c r="S252" s="3"/>
      <c r="T252" s="3"/>
      <c r="U252" s="3"/>
    </row>
    <row r="253" spans="1:21" x14ac:dyDescent="0.25">
      <c r="A253" s="17"/>
      <c r="B253" s="22"/>
      <c r="C253" s="22"/>
      <c r="D253" s="3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3"/>
      <c r="Q253" s="3"/>
      <c r="R253" s="3"/>
      <c r="S253" s="3"/>
      <c r="T253" s="3"/>
      <c r="U253" s="3"/>
    </row>
    <row r="254" spans="1:21" x14ac:dyDescent="0.25">
      <c r="A254" s="17"/>
      <c r="B254" s="22"/>
      <c r="C254" s="22"/>
      <c r="D254" s="3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3"/>
      <c r="Q254" s="3"/>
      <c r="R254" s="3"/>
      <c r="S254" s="3"/>
      <c r="T254" s="3"/>
      <c r="U254" s="3"/>
    </row>
    <row r="255" spans="1:21" x14ac:dyDescent="0.25">
      <c r="A255" s="17"/>
      <c r="B255" s="22"/>
      <c r="C255" s="22"/>
      <c r="D255" s="3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3"/>
      <c r="Q255" s="3"/>
      <c r="R255" s="3"/>
      <c r="S255" s="3"/>
      <c r="T255" s="3"/>
      <c r="U255" s="3"/>
    </row>
    <row r="256" spans="1:21" x14ac:dyDescent="0.25">
      <c r="A256" s="17"/>
      <c r="B256" s="22"/>
      <c r="C256" s="22"/>
      <c r="D256" s="3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3"/>
      <c r="Q256" s="3"/>
      <c r="R256" s="3"/>
      <c r="S256" s="3"/>
      <c r="T256" s="3"/>
      <c r="U256" s="3"/>
    </row>
    <row r="257" spans="1:21" x14ac:dyDescent="0.25">
      <c r="A257" s="17"/>
      <c r="B257" s="22"/>
      <c r="C257" s="22"/>
      <c r="D257" s="3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3"/>
      <c r="Q257" s="3"/>
      <c r="R257" s="3"/>
      <c r="S257" s="3"/>
      <c r="T257" s="3"/>
      <c r="U257" s="3"/>
    </row>
    <row r="258" spans="1:21" x14ac:dyDescent="0.25">
      <c r="A258" s="17"/>
      <c r="B258" s="22"/>
      <c r="C258" s="22"/>
      <c r="D258" s="3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3"/>
      <c r="Q258" s="3"/>
      <c r="R258" s="3"/>
      <c r="S258" s="3"/>
      <c r="T258" s="3"/>
      <c r="U258" s="3"/>
    </row>
    <row r="259" spans="1:21" ht="17.25" thickBot="1" x14ac:dyDescent="0.3">
      <c r="A259" s="17"/>
      <c r="B259" s="22"/>
      <c r="C259" s="22"/>
      <c r="D259" s="3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3"/>
      <c r="Q259" s="3"/>
      <c r="R259" s="3"/>
      <c r="S259" s="3"/>
      <c r="T259" s="3"/>
      <c r="U259" s="3"/>
    </row>
    <row r="260" spans="1:21" ht="17.25" thickBot="1" x14ac:dyDescent="0.3">
      <c r="A260" s="57" t="s">
        <v>49</v>
      </c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23"/>
      <c r="M260" s="23"/>
      <c r="N260" s="23"/>
      <c r="O260" s="1"/>
      <c r="P260" s="2"/>
      <c r="Q260" s="24"/>
      <c r="R260" s="3"/>
      <c r="S260" s="3"/>
      <c r="T260" s="3"/>
      <c r="U260" s="3"/>
    </row>
    <row r="261" spans="1:21" ht="17.25" thickBo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"/>
      <c r="P261" s="2"/>
      <c r="Q261" s="24"/>
      <c r="R261" s="3"/>
      <c r="S261" s="3"/>
      <c r="T261" s="3"/>
      <c r="U261" s="3"/>
    </row>
    <row r="262" spans="1:21" ht="81.75" customHeight="1" thickBot="1" x14ac:dyDescent="0.3">
      <c r="A262" s="57" t="s">
        <v>1</v>
      </c>
      <c r="B262" s="57" t="s">
        <v>2</v>
      </c>
      <c r="C262" s="57" t="s">
        <v>3</v>
      </c>
      <c r="D262" s="4" t="s">
        <v>11</v>
      </c>
      <c r="E262" s="59" t="s">
        <v>12</v>
      </c>
      <c r="F262" s="59"/>
      <c r="G262" s="60" t="s">
        <v>14</v>
      </c>
      <c r="H262" s="60"/>
      <c r="I262" s="59" t="s">
        <v>15</v>
      </c>
      <c r="J262" s="59"/>
      <c r="K262" s="62" t="s">
        <v>6</v>
      </c>
      <c r="L262" s="25"/>
      <c r="M262" s="61" t="s">
        <v>7</v>
      </c>
      <c r="N262" s="64" t="s">
        <v>8</v>
      </c>
      <c r="O262" s="66" t="s">
        <v>9</v>
      </c>
      <c r="P262" s="64" t="s">
        <v>10</v>
      </c>
      <c r="Q262" s="24"/>
      <c r="R262" s="3"/>
      <c r="S262" s="3"/>
      <c r="T262" s="3"/>
      <c r="U262" s="3"/>
    </row>
    <row r="263" spans="1:21" ht="15" customHeight="1" thickBot="1" x14ac:dyDescent="0.3">
      <c r="A263" s="57"/>
      <c r="B263" s="57"/>
      <c r="C263" s="57"/>
      <c r="D263" s="59" t="s">
        <v>20</v>
      </c>
      <c r="E263" s="59" t="s">
        <v>20</v>
      </c>
      <c r="F263" s="59" t="s">
        <v>21</v>
      </c>
      <c r="G263" s="59" t="s">
        <v>20</v>
      </c>
      <c r="H263" s="59" t="s">
        <v>21</v>
      </c>
      <c r="I263" s="59" t="s">
        <v>20</v>
      </c>
      <c r="J263" s="59" t="s">
        <v>21</v>
      </c>
      <c r="K263" s="62"/>
      <c r="L263" s="59"/>
      <c r="M263" s="63"/>
      <c r="N263" s="65"/>
      <c r="O263" s="67"/>
      <c r="P263" s="65"/>
      <c r="Q263" s="24"/>
      <c r="R263" s="3"/>
      <c r="S263" s="3"/>
      <c r="T263" s="3"/>
      <c r="U263" s="3"/>
    </row>
    <row r="264" spans="1:21" ht="21.75" customHeight="1" thickBot="1" x14ac:dyDescent="0.3">
      <c r="A264" s="72"/>
      <c r="B264" s="72"/>
      <c r="C264" s="72"/>
      <c r="D264" s="77"/>
      <c r="E264" s="77"/>
      <c r="F264" s="77"/>
      <c r="G264" s="77"/>
      <c r="H264" s="77"/>
      <c r="I264" s="77"/>
      <c r="J264" s="77"/>
      <c r="K264" s="76"/>
      <c r="L264" s="77"/>
      <c r="M264" s="63"/>
      <c r="N264" s="65"/>
      <c r="O264" s="67"/>
      <c r="P264" s="65"/>
      <c r="Q264" s="24"/>
      <c r="R264" s="3"/>
      <c r="S264" s="3"/>
      <c r="T264" s="3"/>
      <c r="U264" s="3"/>
    </row>
    <row r="265" spans="1:21" ht="16.5" customHeight="1" thickBot="1" x14ac:dyDescent="0.3">
      <c r="A265" s="61">
        <v>1</v>
      </c>
      <c r="B265" s="75" t="s">
        <v>32</v>
      </c>
      <c r="C265" s="75" t="s">
        <v>29</v>
      </c>
      <c r="D265" s="18">
        <v>837</v>
      </c>
      <c r="E265" s="18">
        <v>68.64</v>
      </c>
      <c r="F265" s="18">
        <v>8.1999999999999993</v>
      </c>
      <c r="G265" s="18">
        <v>40.93</v>
      </c>
      <c r="H265" s="18">
        <v>4.8899999999999997</v>
      </c>
      <c r="I265" s="18">
        <v>224.96</v>
      </c>
      <c r="J265" s="18">
        <v>26.89</v>
      </c>
      <c r="K265" s="18"/>
      <c r="L265" s="18"/>
      <c r="M265" s="61">
        <v>1992</v>
      </c>
      <c r="N265" s="1"/>
      <c r="O265" s="1"/>
      <c r="P265" s="2"/>
      <c r="Q265" s="24"/>
      <c r="R265" s="3"/>
      <c r="S265" s="3"/>
      <c r="T265" s="3"/>
      <c r="U265" s="3"/>
    </row>
    <row r="266" spans="1:21" ht="16.5" customHeight="1" thickBot="1" x14ac:dyDescent="0.3">
      <c r="A266" s="61"/>
      <c r="B266" s="75"/>
      <c r="C266" s="75"/>
      <c r="D266" s="19">
        <v>1</v>
      </c>
      <c r="E266" s="19"/>
      <c r="F266" s="19">
        <v>0</v>
      </c>
      <c r="G266" s="19"/>
      <c r="H266" s="19">
        <v>1</v>
      </c>
      <c r="I266" s="19"/>
      <c r="J266" s="19">
        <v>1</v>
      </c>
      <c r="K266" s="19">
        <f>D266+F266+H266+J266</f>
        <v>3</v>
      </c>
      <c r="L266" s="18"/>
      <c r="M266" s="63"/>
      <c r="N266" s="6">
        <f>K266+L266</f>
        <v>3</v>
      </c>
      <c r="O266" s="1">
        <v>0.97</v>
      </c>
      <c r="P266" s="7">
        <f>N266*O266</f>
        <v>2.91</v>
      </c>
      <c r="Q266" s="24"/>
      <c r="R266" s="3"/>
      <c r="S266" s="3"/>
      <c r="T266" s="3"/>
      <c r="U266" s="3"/>
    </row>
    <row r="267" spans="1:21" ht="16.5" customHeight="1" thickBot="1" x14ac:dyDescent="0.3">
      <c r="A267" s="75">
        <v>2</v>
      </c>
      <c r="B267" s="75" t="s">
        <v>50</v>
      </c>
      <c r="C267" s="75" t="s">
        <v>29</v>
      </c>
      <c r="D267" s="18">
        <v>823.04</v>
      </c>
      <c r="E267" s="18">
        <v>57.04</v>
      </c>
      <c r="F267" s="18">
        <v>6.99</v>
      </c>
      <c r="G267" s="18">
        <v>43.74</v>
      </c>
      <c r="H267" s="18">
        <v>5.34</v>
      </c>
      <c r="I267" s="18">
        <v>240</v>
      </c>
      <c r="J267" s="18">
        <v>29.12</v>
      </c>
      <c r="K267" s="19"/>
      <c r="L267" s="18"/>
      <c r="M267" s="61">
        <v>1160</v>
      </c>
      <c r="N267" s="6"/>
      <c r="O267" s="1"/>
      <c r="P267" s="7"/>
      <c r="Q267" s="24"/>
      <c r="R267" s="3"/>
      <c r="S267" s="3"/>
      <c r="T267" s="3"/>
      <c r="U267" s="3"/>
    </row>
    <row r="268" spans="1:21" ht="16.5" customHeight="1" thickBot="1" x14ac:dyDescent="0.3">
      <c r="A268" s="75"/>
      <c r="B268" s="75"/>
      <c r="C268" s="75"/>
      <c r="D268" s="19">
        <v>0</v>
      </c>
      <c r="E268" s="19"/>
      <c r="F268" s="19">
        <v>0</v>
      </c>
      <c r="G268" s="19"/>
      <c r="H268" s="19">
        <v>1</v>
      </c>
      <c r="I268" s="19"/>
      <c r="J268" s="19">
        <v>1</v>
      </c>
      <c r="K268" s="19">
        <f>D268+F268+H268+J268</f>
        <v>2</v>
      </c>
      <c r="L268" s="19"/>
      <c r="M268" s="63"/>
      <c r="N268" s="6">
        <f>K268+L268</f>
        <v>2</v>
      </c>
      <c r="O268" s="1">
        <v>1</v>
      </c>
      <c r="P268" s="7">
        <f>N268*O268</f>
        <v>2</v>
      </c>
      <c r="Q268" s="24"/>
      <c r="R268" s="3"/>
      <c r="S268" s="3"/>
      <c r="T268" s="3"/>
      <c r="U268" s="3"/>
    </row>
    <row r="269" spans="1:21" ht="16.5" customHeight="1" thickBot="1" x14ac:dyDescent="0.3">
      <c r="A269" s="61">
        <v>3</v>
      </c>
      <c r="B269" s="75">
        <v>19</v>
      </c>
      <c r="C269" s="75"/>
      <c r="D269" s="18">
        <v>788.1</v>
      </c>
      <c r="E269" s="18">
        <v>52.79</v>
      </c>
      <c r="F269" s="18">
        <v>6.7</v>
      </c>
      <c r="G269" s="18">
        <v>28.33</v>
      </c>
      <c r="H269" s="18">
        <v>3.59</v>
      </c>
      <c r="I269" s="18">
        <v>215.95</v>
      </c>
      <c r="J269" s="18">
        <v>27.4</v>
      </c>
      <c r="K269" s="19"/>
      <c r="L269" s="18"/>
      <c r="M269" s="47">
        <v>500</v>
      </c>
      <c r="N269" s="6"/>
      <c r="O269" s="1"/>
      <c r="P269" s="7"/>
      <c r="Q269" s="24"/>
      <c r="R269" s="3"/>
      <c r="S269" s="3"/>
      <c r="T269" s="3"/>
      <c r="U269" s="3"/>
    </row>
    <row r="270" spans="1:21" ht="16.5" customHeight="1" thickBot="1" x14ac:dyDescent="0.3">
      <c r="A270" s="61"/>
      <c r="B270" s="63"/>
      <c r="C270" s="63"/>
      <c r="D270" s="19">
        <v>0</v>
      </c>
      <c r="E270" s="19"/>
      <c r="F270" s="19">
        <v>0</v>
      </c>
      <c r="G270" s="19"/>
      <c r="H270" s="19">
        <v>1</v>
      </c>
      <c r="I270" s="19"/>
      <c r="J270" s="19">
        <v>1</v>
      </c>
      <c r="K270" s="19">
        <f>D270+F270+H270+J270</f>
        <v>2</v>
      </c>
      <c r="L270" s="19"/>
      <c r="M270" s="48"/>
      <c r="N270" s="6">
        <f>K270+L270</f>
        <v>2</v>
      </c>
      <c r="O270" s="1">
        <v>1</v>
      </c>
      <c r="P270" s="7">
        <f>N270*O270</f>
        <v>2</v>
      </c>
      <c r="Q270" s="24"/>
      <c r="R270" s="3"/>
      <c r="S270" s="3"/>
      <c r="T270" s="3"/>
      <c r="U270" s="3"/>
    </row>
    <row r="271" spans="1:21" ht="16.5" customHeight="1" thickBot="1" x14ac:dyDescent="0.3">
      <c r="A271" s="61">
        <v>4</v>
      </c>
      <c r="B271" s="75" t="s">
        <v>42</v>
      </c>
      <c r="C271" s="75" t="s">
        <v>41</v>
      </c>
      <c r="D271" s="18">
        <v>804.77</v>
      </c>
      <c r="E271" s="18">
        <v>116.34</v>
      </c>
      <c r="F271" s="18">
        <v>14.46</v>
      </c>
      <c r="G271" s="18">
        <v>63.45</v>
      </c>
      <c r="H271" s="18">
        <v>7.88</v>
      </c>
      <c r="I271" s="18">
        <v>220.92</v>
      </c>
      <c r="J271" s="18">
        <v>27.45</v>
      </c>
      <c r="K271" s="19"/>
      <c r="L271" s="18"/>
      <c r="M271" s="61">
        <v>50</v>
      </c>
      <c r="N271" s="6"/>
      <c r="O271" s="1"/>
      <c r="P271" s="7"/>
      <c r="Q271" s="24"/>
      <c r="R271" s="3"/>
      <c r="S271" s="3"/>
      <c r="T271" s="3"/>
      <c r="U271" s="3"/>
    </row>
    <row r="272" spans="1:21" ht="16.5" customHeight="1" thickBot="1" x14ac:dyDescent="0.3">
      <c r="A272" s="61"/>
      <c r="B272" s="75"/>
      <c r="C272" s="75"/>
      <c r="D272" s="19">
        <v>0</v>
      </c>
      <c r="E272" s="19"/>
      <c r="F272" s="19">
        <v>1</v>
      </c>
      <c r="G272" s="19"/>
      <c r="H272" s="19">
        <v>1</v>
      </c>
      <c r="I272" s="19"/>
      <c r="J272" s="19">
        <v>1</v>
      </c>
      <c r="K272" s="19">
        <f>D272+F272+H272+J272</f>
        <v>3</v>
      </c>
      <c r="L272" s="19"/>
      <c r="M272" s="63"/>
      <c r="N272" s="6">
        <f>K272+L272</f>
        <v>3</v>
      </c>
      <c r="O272" s="1">
        <v>0.45</v>
      </c>
      <c r="P272" s="7">
        <f>N272*O272</f>
        <v>1.35</v>
      </c>
      <c r="Q272" s="24"/>
      <c r="R272" s="3"/>
      <c r="S272" s="3"/>
      <c r="T272" s="3"/>
      <c r="U272" s="3"/>
    </row>
    <row r="273" spans="1:24" ht="16.5" customHeight="1" thickBot="1" x14ac:dyDescent="0.3">
      <c r="A273" s="61">
        <v>5</v>
      </c>
      <c r="B273" s="75">
        <v>45</v>
      </c>
      <c r="C273" s="75"/>
      <c r="D273" s="18">
        <v>809.97</v>
      </c>
      <c r="E273" s="18">
        <v>57.76</v>
      </c>
      <c r="F273" s="18">
        <v>7.13</v>
      </c>
      <c r="G273" s="18">
        <v>39.229999999999997</v>
      </c>
      <c r="H273" s="18">
        <v>4.84</v>
      </c>
      <c r="I273" s="18">
        <v>265.69</v>
      </c>
      <c r="J273" s="18">
        <v>32.799999999999997</v>
      </c>
      <c r="K273" s="19"/>
      <c r="L273" s="18"/>
      <c r="M273" s="61">
        <v>940</v>
      </c>
      <c r="N273" s="6"/>
      <c r="O273" s="1"/>
      <c r="P273" s="7"/>
      <c r="Q273" s="24"/>
      <c r="R273" s="3"/>
      <c r="S273" s="3"/>
      <c r="T273" s="3"/>
      <c r="U273" s="3"/>
    </row>
    <row r="274" spans="1:24" ht="16.5" customHeight="1" thickBot="1" x14ac:dyDescent="0.3">
      <c r="A274" s="61"/>
      <c r="B274" s="75"/>
      <c r="C274" s="75"/>
      <c r="D274" s="19">
        <v>0</v>
      </c>
      <c r="E274" s="19"/>
      <c r="F274" s="19">
        <v>0</v>
      </c>
      <c r="G274" s="19"/>
      <c r="H274" s="19">
        <v>1</v>
      </c>
      <c r="I274" s="19"/>
      <c r="J274" s="19">
        <v>0</v>
      </c>
      <c r="K274" s="19">
        <f>D274+F274+H274+J274</f>
        <v>1</v>
      </c>
      <c r="L274" s="19"/>
      <c r="M274" s="63"/>
      <c r="N274" s="6">
        <f>K274+L274</f>
        <v>1</v>
      </c>
      <c r="O274" s="1">
        <v>1</v>
      </c>
      <c r="P274" s="7">
        <f>N274*O274</f>
        <v>1</v>
      </c>
      <c r="Q274" s="24"/>
      <c r="R274" s="3"/>
      <c r="S274" s="3"/>
      <c r="T274" s="3"/>
      <c r="U274" s="3"/>
    </row>
    <row r="275" spans="1:24" ht="16.5" customHeight="1" thickBot="1" x14ac:dyDescent="0.3">
      <c r="A275" s="61">
        <v>6</v>
      </c>
      <c r="B275" s="75">
        <v>26</v>
      </c>
      <c r="C275" s="75"/>
      <c r="D275" s="18">
        <v>824.57</v>
      </c>
      <c r="E275" s="18">
        <v>95.62</v>
      </c>
      <c r="F275" s="18">
        <v>11.6</v>
      </c>
      <c r="G275" s="18">
        <v>49.97</v>
      </c>
      <c r="H275" s="18">
        <v>6.06</v>
      </c>
      <c r="I275" s="18">
        <v>216.32</v>
      </c>
      <c r="J275" s="18">
        <v>26.23</v>
      </c>
      <c r="K275" s="19"/>
      <c r="L275" s="18"/>
      <c r="M275" s="61">
        <v>150</v>
      </c>
      <c r="N275" s="6"/>
      <c r="O275" s="1"/>
      <c r="P275" s="7"/>
      <c r="Q275" s="24"/>
      <c r="R275" s="3"/>
      <c r="S275" s="3"/>
      <c r="T275" s="3"/>
      <c r="U275" s="3"/>
    </row>
    <row r="276" spans="1:24" ht="16.5" customHeight="1" thickBot="1" x14ac:dyDescent="0.3">
      <c r="A276" s="61"/>
      <c r="B276" s="75"/>
      <c r="C276" s="75"/>
      <c r="D276" s="19">
        <v>0</v>
      </c>
      <c r="E276" s="19"/>
      <c r="F276" s="19">
        <v>0</v>
      </c>
      <c r="G276" s="19"/>
      <c r="H276" s="19">
        <v>1</v>
      </c>
      <c r="I276" s="19"/>
      <c r="J276" s="19">
        <v>1</v>
      </c>
      <c r="K276" s="19">
        <f>D276+F276+H276+J276</f>
        <v>2</v>
      </c>
      <c r="L276" s="19"/>
      <c r="M276" s="63"/>
      <c r="N276" s="6">
        <f>K276+L276</f>
        <v>2</v>
      </c>
      <c r="O276" s="1">
        <v>0.28999999999999998</v>
      </c>
      <c r="P276" s="7">
        <f>N276*O276</f>
        <v>0.57999999999999996</v>
      </c>
      <c r="Q276" s="24"/>
      <c r="R276" s="3"/>
      <c r="S276" s="3"/>
      <c r="T276" s="3"/>
      <c r="U276" s="3"/>
    </row>
    <row r="277" spans="1:24" ht="16.5" customHeight="1" thickBot="1" x14ac:dyDescent="0.3">
      <c r="A277" s="61">
        <v>7</v>
      </c>
      <c r="B277" s="75">
        <v>36</v>
      </c>
      <c r="C277" s="78"/>
      <c r="D277" s="18">
        <v>826.18</v>
      </c>
      <c r="E277" s="18">
        <v>67.59</v>
      </c>
      <c r="F277" s="18">
        <v>8.18</v>
      </c>
      <c r="G277" s="18">
        <v>48.52</v>
      </c>
      <c r="H277" s="18">
        <v>5.87</v>
      </c>
      <c r="I277" s="18">
        <v>285.83999999999997</v>
      </c>
      <c r="J277" s="18">
        <v>34.6</v>
      </c>
      <c r="K277" s="19"/>
      <c r="L277" s="18"/>
      <c r="M277" s="61">
        <v>135</v>
      </c>
      <c r="N277" s="6"/>
      <c r="O277" s="1"/>
      <c r="P277" s="7"/>
      <c r="Q277" s="24"/>
      <c r="R277" s="3"/>
      <c r="S277" s="3"/>
      <c r="T277" s="3"/>
      <c r="U277" s="3"/>
    </row>
    <row r="278" spans="1:24" ht="16.5" customHeight="1" thickBot="1" x14ac:dyDescent="0.3">
      <c r="A278" s="61"/>
      <c r="B278" s="75"/>
      <c r="C278" s="79"/>
      <c r="D278" s="19">
        <v>0</v>
      </c>
      <c r="E278" s="19"/>
      <c r="F278" s="19">
        <v>0</v>
      </c>
      <c r="G278" s="19"/>
      <c r="H278" s="19">
        <v>1</v>
      </c>
      <c r="I278" s="19"/>
      <c r="J278" s="19">
        <v>0</v>
      </c>
      <c r="K278" s="19">
        <f>D278+F278+H278+J278</f>
        <v>1</v>
      </c>
      <c r="L278" s="19"/>
      <c r="M278" s="63"/>
      <c r="N278" s="6">
        <f>K278+L278</f>
        <v>1</v>
      </c>
      <c r="O278" s="1">
        <v>0.33</v>
      </c>
      <c r="P278" s="7">
        <f>N278*O278</f>
        <v>0.33</v>
      </c>
      <c r="Q278" s="24"/>
      <c r="R278" s="3"/>
      <c r="S278" s="3"/>
      <c r="T278" s="3"/>
      <c r="U278" s="3"/>
    </row>
    <row r="279" spans="1:24" ht="16.5" customHeight="1" thickBot="1" x14ac:dyDescent="0.3">
      <c r="A279" s="61">
        <v>8</v>
      </c>
      <c r="B279" s="75">
        <v>25</v>
      </c>
      <c r="C279" s="75"/>
      <c r="D279" s="18">
        <v>799.13</v>
      </c>
      <c r="E279" s="18">
        <v>62.07</v>
      </c>
      <c r="F279" s="18">
        <v>7.76</v>
      </c>
      <c r="G279" s="18">
        <v>50.02</v>
      </c>
      <c r="H279" s="18">
        <v>6.26</v>
      </c>
      <c r="I279" s="18">
        <v>269.06</v>
      </c>
      <c r="J279" s="18">
        <v>33.68</v>
      </c>
      <c r="K279" s="19"/>
      <c r="L279" s="18"/>
      <c r="M279" s="61">
        <v>200</v>
      </c>
      <c r="N279" s="6"/>
      <c r="O279" s="1"/>
      <c r="P279" s="7"/>
      <c r="Q279" s="24"/>
      <c r="R279" s="3"/>
      <c r="S279" s="3"/>
      <c r="T279" s="3"/>
      <c r="U279" s="3"/>
    </row>
    <row r="280" spans="1:24" ht="16.5" customHeight="1" thickBot="1" x14ac:dyDescent="0.3">
      <c r="A280" s="61"/>
      <c r="B280" s="75"/>
      <c r="C280" s="75"/>
      <c r="D280" s="19">
        <v>0</v>
      </c>
      <c r="E280" s="19"/>
      <c r="F280" s="19">
        <v>0</v>
      </c>
      <c r="G280" s="19"/>
      <c r="H280" s="19">
        <v>1</v>
      </c>
      <c r="I280" s="19"/>
      <c r="J280" s="19">
        <v>0</v>
      </c>
      <c r="K280" s="19">
        <f>D280+F280+H280+J280</f>
        <v>1</v>
      </c>
      <c r="L280" s="19"/>
      <c r="M280" s="63"/>
      <c r="N280" s="6">
        <f>K280+L280</f>
        <v>1</v>
      </c>
      <c r="O280" s="1">
        <v>0.33</v>
      </c>
      <c r="P280" s="7">
        <f>N280*O280</f>
        <v>0.33</v>
      </c>
      <c r="Q280" s="24"/>
      <c r="R280" s="3"/>
      <c r="S280" s="3"/>
      <c r="T280" s="3"/>
      <c r="U280" s="3"/>
    </row>
    <row r="281" spans="1:24" ht="16.5" customHeight="1" thickBot="1" x14ac:dyDescent="0.3">
      <c r="A281" s="61">
        <v>9</v>
      </c>
      <c r="B281" s="75">
        <v>38</v>
      </c>
      <c r="C281" s="75"/>
      <c r="D281" s="18">
        <v>812.65</v>
      </c>
      <c r="E281" s="18">
        <v>51.17</v>
      </c>
      <c r="F281" s="18">
        <v>6.3</v>
      </c>
      <c r="G281" s="18">
        <v>61.69</v>
      </c>
      <c r="H281" s="18">
        <v>7.59</v>
      </c>
      <c r="I281" s="18">
        <v>315.01</v>
      </c>
      <c r="J281" s="18">
        <v>38.64</v>
      </c>
      <c r="K281" s="19"/>
      <c r="L281" s="18"/>
      <c r="M281" s="61">
        <v>200</v>
      </c>
      <c r="N281" s="6"/>
      <c r="O281" s="1"/>
      <c r="P281" s="7"/>
      <c r="Q281" s="24"/>
      <c r="R281" s="3"/>
      <c r="S281" s="3"/>
      <c r="T281" s="3"/>
      <c r="U281" s="3"/>
    </row>
    <row r="282" spans="1:24" ht="16.5" customHeight="1" thickBot="1" x14ac:dyDescent="0.3">
      <c r="A282" s="61"/>
      <c r="B282" s="75"/>
      <c r="C282" s="75"/>
      <c r="D282" s="19">
        <v>0</v>
      </c>
      <c r="E282" s="19"/>
      <c r="F282" s="19">
        <v>0</v>
      </c>
      <c r="G282" s="19"/>
      <c r="H282" s="19">
        <v>1</v>
      </c>
      <c r="I282" s="19"/>
      <c r="J282" s="19">
        <v>0</v>
      </c>
      <c r="K282" s="19">
        <f>D282+F282+H282+J282</f>
        <v>1</v>
      </c>
      <c r="L282" s="19"/>
      <c r="M282" s="63"/>
      <c r="N282" s="6">
        <f>K282+L282</f>
        <v>1</v>
      </c>
      <c r="O282" s="1">
        <v>0.18</v>
      </c>
      <c r="P282" s="7">
        <f>N282*O282</f>
        <v>0.18</v>
      </c>
      <c r="Q282" s="24"/>
      <c r="R282" s="3"/>
      <c r="S282" s="3"/>
      <c r="T282" s="3"/>
      <c r="U282" s="3"/>
    </row>
    <row r="283" spans="1:24" ht="16.5" customHeight="1" thickBot="1" x14ac:dyDescent="0.3">
      <c r="A283" s="61">
        <v>10</v>
      </c>
      <c r="B283" s="75">
        <v>10</v>
      </c>
      <c r="C283" s="75"/>
      <c r="D283" s="18">
        <v>827.6</v>
      </c>
      <c r="E283" s="18">
        <v>65.06</v>
      </c>
      <c r="F283" s="18">
        <v>7.86</v>
      </c>
      <c r="G283" s="18">
        <v>36.270000000000003</v>
      </c>
      <c r="H283" s="18">
        <v>4.38</v>
      </c>
      <c r="I283" s="18">
        <v>222.76</v>
      </c>
      <c r="J283" s="18">
        <v>26.92</v>
      </c>
      <c r="K283" s="19"/>
      <c r="L283" s="18"/>
      <c r="M283" s="61">
        <v>40</v>
      </c>
      <c r="N283" s="6"/>
      <c r="O283" s="1"/>
      <c r="P283" s="7"/>
      <c r="Q283" s="24"/>
      <c r="R283" s="3"/>
      <c r="S283" s="3"/>
      <c r="T283" s="3"/>
      <c r="U283" s="3"/>
    </row>
    <row r="284" spans="1:24" ht="16.5" customHeight="1" thickBot="1" x14ac:dyDescent="0.3">
      <c r="A284" s="61"/>
      <c r="B284" s="75"/>
      <c r="C284" s="75"/>
      <c r="D284" s="19">
        <v>0</v>
      </c>
      <c r="E284" s="19"/>
      <c r="F284" s="19">
        <v>0</v>
      </c>
      <c r="G284" s="19"/>
      <c r="H284" s="19">
        <v>1</v>
      </c>
      <c r="I284" s="19"/>
      <c r="J284" s="19">
        <v>1</v>
      </c>
      <c r="K284" s="19">
        <f>D284+F284+H284+J284</f>
        <v>2</v>
      </c>
      <c r="L284" s="19"/>
      <c r="M284" s="63"/>
      <c r="N284" s="6">
        <f>K284+L284</f>
        <v>2</v>
      </c>
      <c r="O284" s="1">
        <v>0.04</v>
      </c>
      <c r="P284" s="7">
        <f>N284*O284</f>
        <v>0.08</v>
      </c>
      <c r="Q284" s="24"/>
      <c r="R284" s="3"/>
      <c r="S284" s="3"/>
      <c r="T284" s="3"/>
      <c r="U284" s="3"/>
    </row>
    <row r="285" spans="1:24" ht="16.5" customHeight="1" thickBot="1" x14ac:dyDescent="0.3">
      <c r="A285" s="61">
        <v>11</v>
      </c>
      <c r="B285" s="75">
        <v>22</v>
      </c>
      <c r="C285" s="61"/>
      <c r="D285" s="18">
        <v>812.17</v>
      </c>
      <c r="E285" s="18">
        <v>96.27</v>
      </c>
      <c r="F285" s="18">
        <v>11.85</v>
      </c>
      <c r="G285" s="18">
        <v>59.27</v>
      </c>
      <c r="H285" s="18">
        <v>7.3</v>
      </c>
      <c r="I285" s="18">
        <v>263.3</v>
      </c>
      <c r="J285" s="18">
        <v>32.42</v>
      </c>
      <c r="K285" s="19"/>
      <c r="L285" s="18"/>
      <c r="M285" s="61">
        <v>50</v>
      </c>
      <c r="N285" s="6"/>
      <c r="O285" s="1"/>
      <c r="P285" s="7"/>
      <c r="Q285" s="24"/>
      <c r="R285" s="3"/>
      <c r="S285" s="3"/>
      <c r="T285" s="3"/>
      <c r="U285" s="3"/>
    </row>
    <row r="286" spans="1:24" ht="16.5" customHeight="1" thickBot="1" x14ac:dyDescent="0.3">
      <c r="A286" s="61"/>
      <c r="B286" s="75"/>
      <c r="C286" s="61"/>
      <c r="D286" s="19">
        <v>0</v>
      </c>
      <c r="E286" s="19"/>
      <c r="F286" s="19">
        <v>0</v>
      </c>
      <c r="G286" s="19"/>
      <c r="H286" s="19">
        <v>1</v>
      </c>
      <c r="I286" s="19">
        <v>0</v>
      </c>
      <c r="J286" s="19">
        <v>0</v>
      </c>
      <c r="K286" s="19">
        <f>D286+F286+H286+J286</f>
        <v>1</v>
      </c>
      <c r="L286" s="19"/>
      <c r="M286" s="63"/>
      <c r="N286" s="6">
        <f>K286+L286</f>
        <v>1</v>
      </c>
      <c r="O286" s="1">
        <v>0.03</v>
      </c>
      <c r="P286" s="7">
        <f>N286*O286</f>
        <v>0.03</v>
      </c>
      <c r="Q286" s="24"/>
      <c r="R286" s="3"/>
      <c r="S286" s="3"/>
      <c r="T286" s="3"/>
      <c r="U286" s="3"/>
    </row>
    <row r="287" spans="1:24" s="45" customFormat="1" ht="17.25" thickBot="1" x14ac:dyDescent="0.3">
      <c r="A287" s="80">
        <v>12</v>
      </c>
      <c r="B287" s="81">
        <v>50</v>
      </c>
      <c r="C287" s="81"/>
      <c r="D287" s="20">
        <v>811.41</v>
      </c>
      <c r="E287" s="20">
        <v>68.3</v>
      </c>
      <c r="F287" s="20">
        <v>8.42</v>
      </c>
      <c r="G287" s="20">
        <v>38.28</v>
      </c>
      <c r="H287" s="20">
        <v>4.72</v>
      </c>
      <c r="I287" s="20">
        <v>224.54</v>
      </c>
      <c r="J287" s="20">
        <v>27.67</v>
      </c>
      <c r="K287" s="37"/>
      <c r="L287" s="20"/>
      <c r="M287" s="80">
        <v>177</v>
      </c>
      <c r="N287" s="38"/>
      <c r="O287" s="39"/>
      <c r="P287" s="40"/>
      <c r="Q287" s="41"/>
      <c r="R287" s="26"/>
      <c r="S287" s="26"/>
      <c r="T287" s="26"/>
      <c r="U287" s="26"/>
      <c r="V287" s="42"/>
      <c r="W287" s="43"/>
      <c r="X287" s="44"/>
    </row>
    <row r="288" spans="1:24" s="45" customFormat="1" ht="17.25" thickBot="1" x14ac:dyDescent="0.3">
      <c r="A288" s="80"/>
      <c r="B288" s="81"/>
      <c r="C288" s="81"/>
      <c r="D288" s="37">
        <v>0</v>
      </c>
      <c r="E288" s="37"/>
      <c r="F288" s="37">
        <v>0</v>
      </c>
      <c r="G288" s="37"/>
      <c r="H288" s="37">
        <v>1</v>
      </c>
      <c r="I288" s="37"/>
      <c r="J288" s="37">
        <v>1</v>
      </c>
      <c r="K288" s="37">
        <f>D288+F288+H288+J288</f>
        <v>2</v>
      </c>
      <c r="L288" s="37"/>
      <c r="M288" s="82"/>
      <c r="N288" s="38">
        <f>K288+L288</f>
        <v>2</v>
      </c>
      <c r="O288" s="39"/>
      <c r="P288" s="40">
        <f>N288*O288</f>
        <v>0</v>
      </c>
      <c r="Q288" s="46"/>
      <c r="R288" s="42"/>
      <c r="S288" s="42"/>
      <c r="T288" s="42"/>
      <c r="U288" s="42"/>
      <c r="V288" s="42"/>
      <c r="W288" s="43"/>
      <c r="X288" s="44"/>
    </row>
    <row r="289" spans="1:21" ht="17.25" x14ac:dyDescent="0.25">
      <c r="A289" s="27"/>
      <c r="B289" s="28"/>
      <c r="C289" s="28"/>
      <c r="D289" s="29"/>
      <c r="E289" s="29"/>
      <c r="F289" s="29"/>
      <c r="G289" s="29"/>
      <c r="H289" s="29"/>
      <c r="I289" s="29"/>
      <c r="J289" s="29"/>
      <c r="K289" s="29"/>
      <c r="L289" s="29"/>
      <c r="M289" s="30"/>
      <c r="N289" s="31"/>
      <c r="O289" s="32"/>
      <c r="P289" s="33"/>
      <c r="Q289" s="3"/>
      <c r="R289" s="3"/>
      <c r="S289" s="3"/>
      <c r="T289" s="3"/>
      <c r="U289" s="3"/>
    </row>
    <row r="290" spans="1:21" ht="17.25" x14ac:dyDescent="0.25">
      <c r="A290" s="27"/>
      <c r="B290" s="28"/>
      <c r="C290" s="28"/>
      <c r="D290" s="29"/>
      <c r="E290" s="29"/>
      <c r="F290" s="29"/>
      <c r="G290" s="29"/>
      <c r="H290" s="29"/>
      <c r="I290" s="29"/>
      <c r="J290" s="29"/>
      <c r="K290" s="29"/>
      <c r="L290" s="29"/>
      <c r="M290" s="30"/>
      <c r="N290" s="31"/>
      <c r="O290" s="32"/>
      <c r="P290" s="33"/>
      <c r="Q290" s="3"/>
      <c r="R290" s="3"/>
      <c r="S290" s="3"/>
      <c r="T290" s="3"/>
      <c r="U290" s="3"/>
    </row>
    <row r="291" spans="1:21" ht="17.25" x14ac:dyDescent="0.25">
      <c r="A291" s="27"/>
      <c r="B291" s="28"/>
      <c r="C291" s="28"/>
      <c r="D291" s="29"/>
      <c r="E291" s="29"/>
      <c r="F291" s="29"/>
      <c r="G291" s="29"/>
      <c r="H291" s="29"/>
      <c r="I291" s="29"/>
      <c r="J291" s="29"/>
      <c r="K291" s="29"/>
      <c r="L291" s="29"/>
      <c r="M291" s="30"/>
      <c r="N291" s="31"/>
      <c r="O291" s="32"/>
      <c r="P291" s="33"/>
      <c r="Q291" s="3"/>
      <c r="R291" s="3"/>
      <c r="S291" s="3"/>
      <c r="T291" s="3"/>
      <c r="U291" s="3"/>
    </row>
    <row r="292" spans="1:21" ht="17.25" x14ac:dyDescent="0.25">
      <c r="A292" s="27"/>
      <c r="B292" s="28"/>
      <c r="C292" s="28"/>
      <c r="D292" s="29"/>
      <c r="E292" s="29"/>
      <c r="F292" s="29"/>
      <c r="G292" s="29"/>
      <c r="H292" s="29"/>
      <c r="I292" s="29"/>
      <c r="J292" s="29"/>
      <c r="K292" s="29"/>
      <c r="L292" s="29"/>
      <c r="M292" s="30"/>
      <c r="N292" s="31"/>
      <c r="O292" s="32"/>
      <c r="P292" s="33"/>
      <c r="Q292" s="3"/>
      <c r="R292" s="3"/>
      <c r="S292" s="3"/>
      <c r="T292" s="3"/>
      <c r="U292" s="3"/>
    </row>
    <row r="293" spans="1:21" ht="17.25" x14ac:dyDescent="0.25">
      <c r="A293" s="27"/>
      <c r="B293" s="28"/>
      <c r="C293" s="28"/>
      <c r="D293" s="29"/>
      <c r="E293" s="29"/>
      <c r="F293" s="29"/>
      <c r="G293" s="29"/>
      <c r="H293" s="29"/>
      <c r="I293" s="29"/>
      <c r="J293" s="29"/>
      <c r="K293" s="29"/>
      <c r="L293" s="29"/>
      <c r="M293" s="30"/>
      <c r="N293" s="31"/>
      <c r="O293" s="32"/>
      <c r="P293" s="33"/>
      <c r="Q293" s="3"/>
      <c r="R293" s="3"/>
      <c r="S293" s="3"/>
      <c r="T293" s="3"/>
      <c r="U293" s="3"/>
    </row>
    <row r="294" spans="1:21" ht="17.25" x14ac:dyDescent="0.25">
      <c r="A294" s="27"/>
      <c r="B294" s="28"/>
      <c r="C294" s="28"/>
      <c r="D294" s="29"/>
      <c r="E294" s="29"/>
      <c r="F294" s="29"/>
      <c r="G294" s="29"/>
      <c r="H294" s="29"/>
      <c r="I294" s="29"/>
      <c r="J294" s="29"/>
      <c r="K294" s="29"/>
      <c r="L294" s="29"/>
      <c r="M294" s="30"/>
      <c r="N294" s="31"/>
      <c r="O294" s="32"/>
      <c r="P294" s="33"/>
      <c r="Q294" s="3"/>
      <c r="R294" s="3"/>
      <c r="S294" s="3"/>
      <c r="T294" s="3"/>
      <c r="U294" s="3"/>
    </row>
    <row r="295" spans="1:21" ht="17.25" x14ac:dyDescent="0.25">
      <c r="A295" s="27"/>
      <c r="B295" s="28"/>
      <c r="C295" s="28"/>
      <c r="D295" s="29"/>
      <c r="E295" s="29"/>
      <c r="F295" s="29"/>
      <c r="G295" s="29"/>
      <c r="H295" s="29"/>
      <c r="I295" s="29"/>
      <c r="J295" s="29"/>
      <c r="K295" s="29"/>
      <c r="L295" s="29"/>
      <c r="M295" s="30"/>
      <c r="N295" s="31"/>
      <c r="O295" s="32"/>
      <c r="P295" s="33"/>
      <c r="Q295" s="3"/>
      <c r="R295" s="3"/>
      <c r="S295" s="3"/>
      <c r="T295" s="3"/>
      <c r="U295" s="3"/>
    </row>
    <row r="296" spans="1:21" ht="17.25" x14ac:dyDescent="0.25">
      <c r="A296" s="27"/>
      <c r="B296" s="28"/>
      <c r="C296" s="28"/>
      <c r="D296" s="29"/>
      <c r="E296" s="29"/>
      <c r="F296" s="29"/>
      <c r="G296" s="29"/>
      <c r="H296" s="29"/>
      <c r="I296" s="29"/>
      <c r="J296" s="29"/>
      <c r="K296" s="29"/>
      <c r="L296" s="29"/>
      <c r="M296" s="30"/>
      <c r="N296" s="31"/>
      <c r="O296" s="32"/>
      <c r="P296" s="33"/>
      <c r="Q296" s="3"/>
      <c r="R296" s="3"/>
      <c r="S296" s="3"/>
      <c r="T296" s="3"/>
      <c r="U296" s="3"/>
    </row>
    <row r="297" spans="1:21" ht="17.25" x14ac:dyDescent="0.25">
      <c r="A297" s="27"/>
      <c r="B297" s="28"/>
      <c r="C297" s="28"/>
      <c r="D297" s="29"/>
      <c r="E297" s="29"/>
      <c r="F297" s="29"/>
      <c r="G297" s="29"/>
      <c r="H297" s="29"/>
      <c r="I297" s="29"/>
      <c r="J297" s="29"/>
      <c r="K297" s="29"/>
      <c r="L297" s="29"/>
      <c r="M297" s="30"/>
      <c r="N297" s="31"/>
      <c r="O297" s="32"/>
      <c r="P297" s="33"/>
      <c r="Q297" s="3"/>
      <c r="R297" s="3"/>
      <c r="S297" s="3"/>
      <c r="T297" s="3"/>
      <c r="U297" s="3"/>
    </row>
    <row r="298" spans="1:21" ht="17.25" x14ac:dyDescent="0.25">
      <c r="A298" s="27"/>
      <c r="B298" s="28"/>
      <c r="C298" s="28"/>
      <c r="D298" s="29"/>
      <c r="E298" s="29"/>
      <c r="F298" s="29"/>
      <c r="G298" s="29"/>
      <c r="H298" s="29"/>
      <c r="I298" s="29"/>
      <c r="J298" s="29"/>
      <c r="K298" s="29"/>
      <c r="L298" s="29"/>
      <c r="M298" s="30"/>
      <c r="N298" s="31"/>
      <c r="O298" s="32"/>
      <c r="P298" s="33"/>
      <c r="Q298" s="3"/>
      <c r="R298" s="3"/>
      <c r="S298" s="3"/>
      <c r="T298" s="3"/>
      <c r="U298" s="3"/>
    </row>
    <row r="299" spans="1:21" ht="17.25" x14ac:dyDescent="0.25">
      <c r="A299" s="27"/>
      <c r="B299" s="28"/>
      <c r="C299" s="28"/>
      <c r="D299" s="29"/>
      <c r="E299" s="29"/>
      <c r="F299" s="29"/>
      <c r="G299" s="29"/>
      <c r="H299" s="29"/>
      <c r="I299" s="29"/>
      <c r="J299" s="29"/>
      <c r="K299" s="29"/>
      <c r="L299" s="29"/>
      <c r="M299" s="30"/>
      <c r="N299" s="31"/>
      <c r="O299" s="32"/>
      <c r="P299" s="33"/>
      <c r="Q299" s="3"/>
      <c r="R299" s="3"/>
      <c r="S299" s="3"/>
      <c r="T299" s="3"/>
      <c r="U299" s="3"/>
    </row>
    <row r="300" spans="1:21" ht="17.25" x14ac:dyDescent="0.25">
      <c r="A300" s="27"/>
      <c r="B300" s="28"/>
      <c r="C300" s="28"/>
      <c r="D300" s="29"/>
      <c r="E300" s="29"/>
      <c r="F300" s="29"/>
      <c r="G300" s="29"/>
      <c r="H300" s="29"/>
      <c r="I300" s="29"/>
      <c r="J300" s="29"/>
      <c r="K300" s="29"/>
      <c r="L300" s="29"/>
      <c r="M300" s="30"/>
      <c r="N300" s="31"/>
      <c r="O300" s="32"/>
      <c r="P300" s="33"/>
      <c r="Q300" s="3"/>
      <c r="R300" s="3"/>
      <c r="S300" s="3"/>
      <c r="T300" s="3"/>
      <c r="U300" s="3"/>
    </row>
    <row r="301" spans="1:21" ht="17.25" x14ac:dyDescent="0.25">
      <c r="A301" s="27"/>
      <c r="B301" s="28"/>
      <c r="C301" s="28"/>
      <c r="D301" s="29"/>
      <c r="E301" s="29"/>
      <c r="F301" s="29"/>
      <c r="G301" s="29"/>
      <c r="H301" s="29"/>
      <c r="I301" s="29"/>
      <c r="J301" s="29"/>
      <c r="K301" s="29"/>
      <c r="L301" s="29"/>
      <c r="M301" s="30"/>
      <c r="N301" s="31"/>
      <c r="O301" s="32"/>
      <c r="P301" s="33"/>
      <c r="Q301" s="3"/>
      <c r="R301" s="3"/>
      <c r="S301" s="3"/>
      <c r="T301" s="3"/>
      <c r="U301" s="3"/>
    </row>
    <row r="302" spans="1:21" ht="18" thickBot="1" x14ac:dyDescent="0.3">
      <c r="A302" s="27"/>
      <c r="B302" s="28"/>
      <c r="C302" s="28"/>
      <c r="D302" s="29"/>
      <c r="E302" s="29"/>
      <c r="F302" s="29"/>
      <c r="G302" s="29"/>
      <c r="H302" s="29"/>
      <c r="I302" s="29"/>
      <c r="J302" s="29"/>
      <c r="K302" s="29"/>
      <c r="L302" s="29"/>
      <c r="M302" s="30"/>
      <c r="N302" s="31"/>
      <c r="O302" s="32"/>
      <c r="P302" s="33"/>
      <c r="Q302" s="3"/>
      <c r="R302" s="3"/>
      <c r="S302" s="3"/>
      <c r="T302" s="3"/>
      <c r="U302" s="3"/>
    </row>
    <row r="303" spans="1:21" ht="19.5" customHeight="1" thickBot="1" x14ac:dyDescent="0.3">
      <c r="A303" s="57" t="s">
        <v>51</v>
      </c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1"/>
      <c r="P303" s="2"/>
      <c r="Q303" s="2"/>
      <c r="R303" s="2"/>
      <c r="S303" s="2"/>
      <c r="T303" s="2"/>
      <c r="U303" s="2"/>
    </row>
    <row r="304" spans="1:21" ht="69.75" customHeight="1" thickBot="1" x14ac:dyDescent="0.3">
      <c r="A304" s="59" t="s">
        <v>1</v>
      </c>
      <c r="B304" s="60" t="s">
        <v>2</v>
      </c>
      <c r="C304" s="60" t="s">
        <v>3</v>
      </c>
      <c r="D304" s="60"/>
      <c r="E304" s="57" t="s">
        <v>4</v>
      </c>
      <c r="F304" s="57"/>
      <c r="G304" s="57"/>
      <c r="H304" s="57"/>
      <c r="I304" s="57" t="s">
        <v>5</v>
      </c>
      <c r="J304" s="57"/>
      <c r="K304" s="57"/>
      <c r="L304" s="57"/>
      <c r="M304" s="57"/>
      <c r="N304" s="57"/>
      <c r="O304" s="59" t="s">
        <v>6</v>
      </c>
      <c r="P304" s="59"/>
      <c r="Q304" s="59"/>
      <c r="R304" s="64" t="s">
        <v>7</v>
      </c>
      <c r="S304" s="64" t="s">
        <v>8</v>
      </c>
      <c r="T304" s="66" t="s">
        <v>9</v>
      </c>
      <c r="U304" s="64" t="s">
        <v>10</v>
      </c>
    </row>
    <row r="305" spans="1:24" ht="46.5" customHeight="1" thickBot="1" x14ac:dyDescent="0.3">
      <c r="A305" s="59"/>
      <c r="B305" s="60"/>
      <c r="C305" s="60"/>
      <c r="D305" s="60"/>
      <c r="E305" s="4" t="s">
        <v>11</v>
      </c>
      <c r="F305" s="59" t="s">
        <v>12</v>
      </c>
      <c r="G305" s="59"/>
      <c r="H305" s="59" t="s">
        <v>13</v>
      </c>
      <c r="I305" s="60" t="s">
        <v>14</v>
      </c>
      <c r="J305" s="60"/>
      <c r="K305" s="59" t="s">
        <v>15</v>
      </c>
      <c r="L305" s="59"/>
      <c r="M305" s="59" t="s">
        <v>16</v>
      </c>
      <c r="N305" s="59" t="s">
        <v>17</v>
      </c>
      <c r="O305" s="68" t="s">
        <v>34</v>
      </c>
      <c r="P305" s="59" t="s">
        <v>35</v>
      </c>
      <c r="Q305" s="59" t="s">
        <v>8</v>
      </c>
      <c r="R305" s="65"/>
      <c r="S305" s="65"/>
      <c r="T305" s="67"/>
      <c r="U305" s="65"/>
      <c r="X305" s="34"/>
    </row>
    <row r="306" spans="1:24" ht="35.25" customHeight="1" thickBot="1" x14ac:dyDescent="0.3">
      <c r="A306" s="59"/>
      <c r="B306" s="60"/>
      <c r="C306" s="60"/>
      <c r="D306" s="60"/>
      <c r="E306" s="5" t="s">
        <v>20</v>
      </c>
      <c r="F306" s="5" t="s">
        <v>20</v>
      </c>
      <c r="G306" s="5" t="s">
        <v>21</v>
      </c>
      <c r="H306" s="59"/>
      <c r="I306" s="5" t="s">
        <v>20</v>
      </c>
      <c r="J306" s="5" t="s">
        <v>21</v>
      </c>
      <c r="K306" s="5" t="s">
        <v>20</v>
      </c>
      <c r="L306" s="5" t="s">
        <v>21</v>
      </c>
      <c r="M306" s="59"/>
      <c r="N306" s="59"/>
      <c r="O306" s="68"/>
      <c r="P306" s="59"/>
      <c r="Q306" s="59"/>
      <c r="R306" s="65"/>
      <c r="S306" s="65"/>
      <c r="T306" s="67"/>
      <c r="U306" s="65"/>
      <c r="X306" s="34"/>
    </row>
    <row r="307" spans="1:24" ht="21" customHeight="1" thickBot="1" x14ac:dyDescent="0.3">
      <c r="A307" s="57">
        <v>1</v>
      </c>
      <c r="B307" s="74">
        <v>25</v>
      </c>
      <c r="C307" s="74"/>
      <c r="D307" s="2" t="s">
        <v>24</v>
      </c>
      <c r="E307" s="18">
        <v>335.39</v>
      </c>
      <c r="F307" s="18">
        <v>52.06</v>
      </c>
      <c r="G307" s="18">
        <v>15.52</v>
      </c>
      <c r="H307" s="18">
        <v>0</v>
      </c>
      <c r="I307" s="18">
        <v>30.55</v>
      </c>
      <c r="J307" s="18">
        <v>9.11</v>
      </c>
      <c r="K307" s="18">
        <v>99.08</v>
      </c>
      <c r="L307" s="18">
        <v>29.54</v>
      </c>
      <c r="M307" s="18">
        <v>79</v>
      </c>
      <c r="N307" s="18">
        <v>4.49</v>
      </c>
      <c r="O307" s="19"/>
      <c r="P307" s="19"/>
      <c r="Q307" s="19"/>
      <c r="R307" s="61">
        <v>781</v>
      </c>
      <c r="S307" s="7"/>
      <c r="T307" s="2"/>
      <c r="U307" s="2"/>
      <c r="X307" s="34"/>
    </row>
    <row r="308" spans="1:24" ht="17.25" customHeight="1" thickBot="1" x14ac:dyDescent="0.3">
      <c r="A308" s="57"/>
      <c r="B308" s="74"/>
      <c r="C308" s="74"/>
      <c r="D308" s="2" t="s">
        <v>25</v>
      </c>
      <c r="E308" s="19">
        <v>1</v>
      </c>
      <c r="F308" s="19"/>
      <c r="G308" s="19">
        <v>1</v>
      </c>
      <c r="H308" s="19">
        <v>1</v>
      </c>
      <c r="I308" s="19"/>
      <c r="J308" s="19">
        <v>1</v>
      </c>
      <c r="K308" s="19"/>
      <c r="L308" s="19">
        <v>0</v>
      </c>
      <c r="M308" s="19"/>
      <c r="N308" s="19">
        <v>0</v>
      </c>
      <c r="O308" s="19">
        <f>E308+G308+H308</f>
        <v>3</v>
      </c>
      <c r="P308" s="19">
        <f>J308+L308+N308</f>
        <v>1</v>
      </c>
      <c r="Q308" s="19">
        <f>O308+P308</f>
        <v>4</v>
      </c>
      <c r="R308" s="63"/>
      <c r="S308" s="6">
        <f>Q308</f>
        <v>4</v>
      </c>
      <c r="T308" s="2">
        <v>1</v>
      </c>
      <c r="U308" s="7">
        <f>S308*T308</f>
        <v>4</v>
      </c>
      <c r="X308" s="34"/>
    </row>
    <row r="309" spans="1:24" ht="17.25" thickBot="1" x14ac:dyDescent="0.3">
      <c r="A309" s="57">
        <v>2</v>
      </c>
      <c r="B309" s="74" t="s">
        <v>43</v>
      </c>
      <c r="C309" s="74" t="s">
        <v>29</v>
      </c>
      <c r="D309" s="2" t="s">
        <v>24</v>
      </c>
      <c r="E309" s="20">
        <v>300.10000000000002</v>
      </c>
      <c r="F309" s="20">
        <v>32.64</v>
      </c>
      <c r="G309" s="20">
        <v>10.55</v>
      </c>
      <c r="H309" s="20">
        <v>0</v>
      </c>
      <c r="I309" s="20">
        <v>15.78</v>
      </c>
      <c r="J309" s="20">
        <v>5.0999999999999996</v>
      </c>
      <c r="K309" s="20">
        <v>93.87</v>
      </c>
      <c r="L309" s="20">
        <v>30.34</v>
      </c>
      <c r="M309" s="20">
        <v>79.540000000000006</v>
      </c>
      <c r="N309" s="20">
        <v>4.1900000000000004</v>
      </c>
      <c r="O309" s="19"/>
      <c r="P309" s="19"/>
      <c r="Q309" s="19"/>
      <c r="R309" s="61">
        <v>970</v>
      </c>
      <c r="S309" s="6"/>
      <c r="T309" s="2"/>
      <c r="U309" s="7"/>
      <c r="W309" s="3"/>
      <c r="X309" s="34"/>
    </row>
    <row r="310" spans="1:24" ht="17.25" thickBot="1" x14ac:dyDescent="0.3">
      <c r="A310" s="57"/>
      <c r="B310" s="74"/>
      <c r="C310" s="74"/>
      <c r="D310" s="2" t="s">
        <v>25</v>
      </c>
      <c r="E310" s="19">
        <v>1</v>
      </c>
      <c r="F310" s="19"/>
      <c r="G310" s="19">
        <v>0</v>
      </c>
      <c r="H310" s="19">
        <v>1</v>
      </c>
      <c r="I310" s="19"/>
      <c r="J310" s="19">
        <v>1</v>
      </c>
      <c r="K310" s="19"/>
      <c r="L310" s="19">
        <v>0</v>
      </c>
      <c r="M310" s="19"/>
      <c r="N310" s="19">
        <v>0</v>
      </c>
      <c r="O310" s="19">
        <f>E310+G310+H310</f>
        <v>2</v>
      </c>
      <c r="P310" s="19">
        <f>J310+L310+N310</f>
        <v>1</v>
      </c>
      <c r="Q310" s="19">
        <f>O310+P310</f>
        <v>3</v>
      </c>
      <c r="R310" s="63"/>
      <c r="S310" s="6">
        <f>Q310</f>
        <v>3</v>
      </c>
      <c r="T310" s="2">
        <v>0.99</v>
      </c>
      <c r="U310" s="7">
        <f>S310*T310</f>
        <v>2.9699999999999998</v>
      </c>
      <c r="W310" s="3"/>
      <c r="X310" s="34"/>
    </row>
    <row r="311" spans="1:24" ht="17.25" thickBot="1" x14ac:dyDescent="0.3">
      <c r="A311" s="57">
        <v>3</v>
      </c>
      <c r="B311" s="74" t="s">
        <v>22</v>
      </c>
      <c r="C311" s="74" t="s">
        <v>23</v>
      </c>
      <c r="D311" s="2" t="s">
        <v>24</v>
      </c>
      <c r="E311" s="18">
        <v>319.70999999999998</v>
      </c>
      <c r="F311" s="18">
        <v>35.090000000000003</v>
      </c>
      <c r="G311" s="18">
        <v>10.98</v>
      </c>
      <c r="H311" s="18">
        <v>0.06</v>
      </c>
      <c r="I311" s="18">
        <v>15.18</v>
      </c>
      <c r="J311" s="18">
        <v>4.75</v>
      </c>
      <c r="K311" s="18">
        <v>94.08</v>
      </c>
      <c r="L311" s="18">
        <v>29.43</v>
      </c>
      <c r="M311" s="18">
        <v>84</v>
      </c>
      <c r="N311" s="18">
        <v>4.21</v>
      </c>
      <c r="O311" s="19"/>
      <c r="P311" s="19"/>
      <c r="Q311" s="19"/>
      <c r="R311" s="61">
        <v>1200</v>
      </c>
      <c r="S311" s="6"/>
      <c r="T311" s="2"/>
      <c r="U311" s="7"/>
      <c r="X311" s="34"/>
    </row>
    <row r="312" spans="1:24" ht="17.25" thickBot="1" x14ac:dyDescent="0.3">
      <c r="A312" s="57"/>
      <c r="B312" s="74"/>
      <c r="C312" s="74"/>
      <c r="D312" s="2" t="s">
        <v>25</v>
      </c>
      <c r="E312" s="19">
        <v>1</v>
      </c>
      <c r="F312" s="19"/>
      <c r="G312" s="19">
        <v>0</v>
      </c>
      <c r="H312" s="19">
        <v>0</v>
      </c>
      <c r="I312" s="19"/>
      <c r="J312" s="19">
        <v>1</v>
      </c>
      <c r="K312" s="19"/>
      <c r="L312" s="19">
        <v>0</v>
      </c>
      <c r="M312" s="19"/>
      <c r="N312" s="19">
        <v>1</v>
      </c>
      <c r="O312" s="19">
        <f>E312+G312+H312</f>
        <v>1</v>
      </c>
      <c r="P312" s="19">
        <f>J312+L312+N312</f>
        <v>2</v>
      </c>
      <c r="Q312" s="19">
        <f>O312+P312</f>
        <v>3</v>
      </c>
      <c r="R312" s="63"/>
      <c r="S312" s="6">
        <f>Q312</f>
        <v>3</v>
      </c>
      <c r="T312" s="2">
        <v>1</v>
      </c>
      <c r="U312" s="7">
        <f>S312*T312</f>
        <v>3</v>
      </c>
      <c r="X312" s="34"/>
    </row>
    <row r="313" spans="1:24" ht="17.25" thickBot="1" x14ac:dyDescent="0.3">
      <c r="A313" s="57">
        <v>4</v>
      </c>
      <c r="B313" s="74" t="s">
        <v>46</v>
      </c>
      <c r="C313" s="74" t="s">
        <v>29</v>
      </c>
      <c r="D313" s="2" t="s">
        <v>24</v>
      </c>
      <c r="E313" s="20">
        <v>330.54</v>
      </c>
      <c r="F313" s="20">
        <v>39.340000000000003</v>
      </c>
      <c r="G313" s="20">
        <v>11.89</v>
      </c>
      <c r="H313" s="20">
        <v>0</v>
      </c>
      <c r="I313" s="20">
        <v>19.52</v>
      </c>
      <c r="J313" s="20">
        <v>5.92</v>
      </c>
      <c r="K313" s="20">
        <v>96.78</v>
      </c>
      <c r="L313" s="20">
        <v>29.36</v>
      </c>
      <c r="M313" s="20">
        <v>84.13</v>
      </c>
      <c r="N313" s="20">
        <v>4.51</v>
      </c>
      <c r="O313" s="18"/>
      <c r="P313" s="18"/>
      <c r="Q313" s="18"/>
      <c r="R313" s="61">
        <v>7068</v>
      </c>
      <c r="S313" s="2"/>
      <c r="T313" s="2"/>
      <c r="U313" s="7"/>
      <c r="X313" s="34"/>
    </row>
    <row r="314" spans="1:24" ht="17.25" thickBot="1" x14ac:dyDescent="0.3">
      <c r="A314" s="57"/>
      <c r="B314" s="74"/>
      <c r="C314" s="74"/>
      <c r="D314" s="2" t="s">
        <v>25</v>
      </c>
      <c r="E314" s="19">
        <v>1</v>
      </c>
      <c r="F314" s="19"/>
      <c r="G314" s="19">
        <v>0</v>
      </c>
      <c r="H314" s="19">
        <v>1</v>
      </c>
      <c r="I314" s="19"/>
      <c r="J314" s="19">
        <v>1</v>
      </c>
      <c r="K314" s="19"/>
      <c r="L314" s="19">
        <v>0</v>
      </c>
      <c r="M314" s="19"/>
      <c r="N314" s="19">
        <v>0</v>
      </c>
      <c r="O314" s="19">
        <f>E314+G314+H314</f>
        <v>2</v>
      </c>
      <c r="P314" s="19">
        <f>J314+L314+N314</f>
        <v>1</v>
      </c>
      <c r="Q314" s="19">
        <f>O314+P314</f>
        <v>3</v>
      </c>
      <c r="R314" s="63"/>
      <c r="S314" s="6">
        <f>Q314</f>
        <v>3</v>
      </c>
      <c r="T314" s="2">
        <v>0.94</v>
      </c>
      <c r="U314" s="7">
        <f>S314*T314</f>
        <v>2.82</v>
      </c>
      <c r="X314" s="34"/>
    </row>
    <row r="315" spans="1:24" ht="17.25" thickBot="1" x14ac:dyDescent="0.3">
      <c r="A315" s="57">
        <v>5</v>
      </c>
      <c r="B315" s="74">
        <v>15</v>
      </c>
      <c r="C315" s="74"/>
      <c r="D315" s="2" t="s">
        <v>24</v>
      </c>
      <c r="E315" s="18">
        <v>311.58</v>
      </c>
      <c r="F315" s="18">
        <v>34.270000000000003</v>
      </c>
      <c r="G315" s="18">
        <v>11.01</v>
      </c>
      <c r="H315" s="18">
        <v>0.01</v>
      </c>
      <c r="I315" s="18">
        <v>13.93</v>
      </c>
      <c r="J315" s="18">
        <v>4.47</v>
      </c>
      <c r="K315" s="18">
        <v>94.73</v>
      </c>
      <c r="L315" s="18">
        <v>30.4</v>
      </c>
      <c r="M315" s="18">
        <v>76.45</v>
      </c>
      <c r="N315" s="18">
        <v>4.21</v>
      </c>
      <c r="O315" s="19"/>
      <c r="P315" s="19"/>
      <c r="Q315" s="19"/>
      <c r="R315" s="61">
        <v>2670</v>
      </c>
      <c r="S315" s="6"/>
      <c r="T315" s="2"/>
      <c r="U315" s="7"/>
      <c r="W315" s="3"/>
      <c r="X315" s="34"/>
    </row>
    <row r="316" spans="1:24" ht="17.25" thickBot="1" x14ac:dyDescent="0.3">
      <c r="A316" s="57"/>
      <c r="B316" s="74"/>
      <c r="C316" s="74"/>
      <c r="D316" s="2" t="s">
        <v>25</v>
      </c>
      <c r="E316" s="19">
        <v>1</v>
      </c>
      <c r="F316" s="19"/>
      <c r="G316" s="19">
        <v>0</v>
      </c>
      <c r="H316" s="19">
        <v>0</v>
      </c>
      <c r="I316" s="19"/>
      <c r="J316" s="19">
        <v>1</v>
      </c>
      <c r="K316" s="19"/>
      <c r="L316" s="19">
        <v>0</v>
      </c>
      <c r="M316" s="19"/>
      <c r="N316" s="19">
        <v>1</v>
      </c>
      <c r="O316" s="19">
        <f>E316+G316+H316</f>
        <v>1</v>
      </c>
      <c r="P316" s="19">
        <f>J316+L316+N316</f>
        <v>2</v>
      </c>
      <c r="Q316" s="19">
        <f>O316+P316</f>
        <v>3</v>
      </c>
      <c r="R316" s="63"/>
      <c r="S316" s="6">
        <f>Q316</f>
        <v>3</v>
      </c>
      <c r="T316" s="2">
        <v>0.69</v>
      </c>
      <c r="U316" s="7">
        <f>S316*T316</f>
        <v>2.0699999999999998</v>
      </c>
      <c r="W316" s="3"/>
      <c r="X316" s="34"/>
    </row>
    <row r="317" spans="1:24" ht="17.25" thickBot="1" x14ac:dyDescent="0.3">
      <c r="A317" s="57">
        <v>6</v>
      </c>
      <c r="B317" s="74">
        <v>29</v>
      </c>
      <c r="C317" s="74"/>
      <c r="D317" s="2" t="s">
        <v>24</v>
      </c>
      <c r="E317" s="18">
        <v>330.87</v>
      </c>
      <c r="F317" s="18">
        <v>41.66</v>
      </c>
      <c r="G317" s="18">
        <v>12.61</v>
      </c>
      <c r="H317" s="18">
        <v>0.01</v>
      </c>
      <c r="I317" s="18">
        <v>19.38</v>
      </c>
      <c r="J317" s="18">
        <v>5.87</v>
      </c>
      <c r="K317" s="18">
        <v>94.13</v>
      </c>
      <c r="L317" s="18">
        <v>28.43</v>
      </c>
      <c r="M317" s="18">
        <v>80.3</v>
      </c>
      <c r="N317" s="18">
        <v>4.37</v>
      </c>
      <c r="O317" s="19"/>
      <c r="P317" s="19"/>
      <c r="Q317" s="19"/>
      <c r="R317" s="61">
        <v>3000</v>
      </c>
      <c r="S317" s="6"/>
      <c r="T317" s="2"/>
      <c r="U317" s="7"/>
      <c r="W317" s="3"/>
      <c r="X317" s="34"/>
    </row>
    <row r="318" spans="1:24" ht="17.25" thickBot="1" x14ac:dyDescent="0.3">
      <c r="A318" s="57"/>
      <c r="B318" s="74"/>
      <c r="C318" s="74"/>
      <c r="D318" s="2" t="s">
        <v>25</v>
      </c>
      <c r="E318" s="19">
        <v>1</v>
      </c>
      <c r="F318" s="19"/>
      <c r="G318" s="19">
        <v>0</v>
      </c>
      <c r="H318" s="19">
        <v>0</v>
      </c>
      <c r="I318" s="19"/>
      <c r="J318" s="19">
        <v>1</v>
      </c>
      <c r="K318" s="19"/>
      <c r="L318" s="19">
        <v>0</v>
      </c>
      <c r="M318" s="19"/>
      <c r="N318" s="19">
        <v>0</v>
      </c>
      <c r="O318" s="19">
        <f>E318+G318+H318</f>
        <v>1</v>
      </c>
      <c r="P318" s="19">
        <f>J318+L318+N318</f>
        <v>1</v>
      </c>
      <c r="Q318" s="19">
        <f>O318+P318</f>
        <v>2</v>
      </c>
      <c r="R318" s="63"/>
      <c r="S318" s="6">
        <f>Q318</f>
        <v>2</v>
      </c>
      <c r="T318" s="2">
        <v>1</v>
      </c>
      <c r="U318" s="7">
        <f>S318*T318</f>
        <v>2</v>
      </c>
      <c r="W318" s="3"/>
      <c r="X318" s="34"/>
    </row>
    <row r="319" spans="1:24" ht="17.25" thickBot="1" x14ac:dyDescent="0.3">
      <c r="A319" s="57">
        <v>7</v>
      </c>
      <c r="B319" s="74">
        <v>14</v>
      </c>
      <c r="C319" s="74"/>
      <c r="D319" s="2" t="s">
        <v>24</v>
      </c>
      <c r="E319" s="20">
        <v>337.83</v>
      </c>
      <c r="F319" s="20">
        <v>42.35</v>
      </c>
      <c r="G319" s="20">
        <v>12.53</v>
      </c>
      <c r="H319" s="20">
        <v>0.02</v>
      </c>
      <c r="I319" s="20">
        <v>24.14</v>
      </c>
      <c r="J319" s="20">
        <v>7.1</v>
      </c>
      <c r="K319" s="20">
        <v>105.61</v>
      </c>
      <c r="L319" s="20">
        <v>31.27</v>
      </c>
      <c r="M319" s="20">
        <v>83.89</v>
      </c>
      <c r="N319" s="20">
        <v>4.4400000000000004</v>
      </c>
      <c r="O319" s="19"/>
      <c r="P319" s="19"/>
      <c r="Q319" s="19"/>
      <c r="R319" s="61">
        <v>10748</v>
      </c>
      <c r="S319" s="6"/>
      <c r="T319" s="2"/>
      <c r="U319" s="7"/>
      <c r="W319" s="3"/>
      <c r="X319" s="34"/>
    </row>
    <row r="320" spans="1:24" ht="17.25" thickBot="1" x14ac:dyDescent="0.3">
      <c r="A320" s="57"/>
      <c r="B320" s="74"/>
      <c r="C320" s="74"/>
      <c r="D320" s="2" t="s">
        <v>25</v>
      </c>
      <c r="E320" s="19">
        <v>1</v>
      </c>
      <c r="F320" s="19"/>
      <c r="G320" s="19">
        <v>0</v>
      </c>
      <c r="H320" s="19">
        <v>0</v>
      </c>
      <c r="I320" s="19"/>
      <c r="J320" s="19">
        <v>1</v>
      </c>
      <c r="K320" s="19"/>
      <c r="L320" s="19">
        <v>0</v>
      </c>
      <c r="M320" s="19"/>
      <c r="N320" s="19">
        <v>0</v>
      </c>
      <c r="O320" s="19">
        <f>E320+G320+H320</f>
        <v>1</v>
      </c>
      <c r="P320" s="19">
        <f>J320+L320+N320</f>
        <v>1</v>
      </c>
      <c r="Q320" s="19">
        <f>O320+P320</f>
        <v>2</v>
      </c>
      <c r="R320" s="63"/>
      <c r="S320" s="6">
        <f t="shared" ref="S320:S364" si="27">Q320</f>
        <v>2</v>
      </c>
      <c r="T320" s="2">
        <v>1</v>
      </c>
      <c r="U320" s="7">
        <f>S320*T320</f>
        <v>2</v>
      </c>
      <c r="W320" s="3"/>
      <c r="X320" s="34"/>
    </row>
    <row r="321" spans="1:24" ht="17.25" thickBot="1" x14ac:dyDescent="0.3">
      <c r="A321" s="57">
        <v>8</v>
      </c>
      <c r="B321" s="74">
        <v>27</v>
      </c>
      <c r="C321" s="74"/>
      <c r="D321" s="2" t="s">
        <v>24</v>
      </c>
      <c r="E321" s="18">
        <v>309.66000000000003</v>
      </c>
      <c r="F321" s="18">
        <v>35.270000000000003</v>
      </c>
      <c r="G321" s="18">
        <v>11.39</v>
      </c>
      <c r="H321" s="18">
        <v>0.03</v>
      </c>
      <c r="I321" s="18">
        <v>12.14</v>
      </c>
      <c r="J321" s="18">
        <v>3.92</v>
      </c>
      <c r="K321" s="18">
        <v>89.7</v>
      </c>
      <c r="L321" s="18">
        <v>28.97</v>
      </c>
      <c r="M321" s="18">
        <v>77.37</v>
      </c>
      <c r="N321" s="18">
        <v>4.47</v>
      </c>
      <c r="O321" s="19"/>
      <c r="P321" s="19"/>
      <c r="Q321" s="19"/>
      <c r="R321" s="61">
        <v>1910</v>
      </c>
      <c r="S321" s="6"/>
      <c r="T321" s="2"/>
      <c r="U321" s="7"/>
      <c r="W321" s="3"/>
      <c r="X321" s="34"/>
    </row>
    <row r="322" spans="1:24" ht="17.25" thickBot="1" x14ac:dyDescent="0.3">
      <c r="A322" s="57"/>
      <c r="B322" s="74"/>
      <c r="C322" s="74"/>
      <c r="D322" s="2" t="s">
        <v>25</v>
      </c>
      <c r="E322" s="19">
        <v>1</v>
      </c>
      <c r="F322" s="19"/>
      <c r="G322" s="19">
        <v>0</v>
      </c>
      <c r="H322" s="19">
        <v>0</v>
      </c>
      <c r="I322" s="19"/>
      <c r="J322" s="19">
        <v>1</v>
      </c>
      <c r="K322" s="19"/>
      <c r="L322" s="19">
        <v>0</v>
      </c>
      <c r="M322" s="19"/>
      <c r="N322" s="19">
        <v>0</v>
      </c>
      <c r="O322" s="19">
        <f>E322+G322+H322</f>
        <v>1</v>
      </c>
      <c r="P322" s="19">
        <f>J322+L322+N322</f>
        <v>1</v>
      </c>
      <c r="Q322" s="19">
        <f>O322+P322</f>
        <v>2</v>
      </c>
      <c r="R322" s="63"/>
      <c r="S322" s="6">
        <f>Q322</f>
        <v>2</v>
      </c>
      <c r="T322" s="2">
        <v>1</v>
      </c>
      <c r="U322" s="7">
        <f>S322*T322</f>
        <v>2</v>
      </c>
      <c r="W322" s="3"/>
      <c r="X322" s="34"/>
    </row>
    <row r="323" spans="1:24" ht="17.25" thickBot="1" x14ac:dyDescent="0.3">
      <c r="A323" s="57">
        <v>9</v>
      </c>
      <c r="B323" s="74">
        <v>47</v>
      </c>
      <c r="C323" s="74"/>
      <c r="D323" s="2" t="s">
        <v>24</v>
      </c>
      <c r="E323" s="18">
        <v>335</v>
      </c>
      <c r="F323" s="18">
        <v>37.25</v>
      </c>
      <c r="G323" s="18">
        <v>11.13</v>
      </c>
      <c r="H323" s="18">
        <v>0.02</v>
      </c>
      <c r="I323" s="18">
        <v>18.86</v>
      </c>
      <c r="J323" s="18">
        <v>5.62</v>
      </c>
      <c r="K323" s="18">
        <v>103.3</v>
      </c>
      <c r="L323" s="18">
        <v>30.76</v>
      </c>
      <c r="M323" s="18">
        <v>80.319999999999993</v>
      </c>
      <c r="N323" s="18">
        <v>4.41</v>
      </c>
      <c r="O323" s="19"/>
      <c r="P323" s="19"/>
      <c r="Q323" s="19"/>
      <c r="R323" s="61">
        <v>3902</v>
      </c>
      <c r="S323" s="6"/>
      <c r="T323" s="2"/>
      <c r="U323" s="7"/>
      <c r="W323" s="3"/>
      <c r="X323" s="34"/>
    </row>
    <row r="324" spans="1:24" ht="17.25" thickBot="1" x14ac:dyDescent="0.3">
      <c r="A324" s="57"/>
      <c r="B324" s="74"/>
      <c r="C324" s="74"/>
      <c r="D324" s="2" t="s">
        <v>25</v>
      </c>
      <c r="E324" s="19">
        <v>1</v>
      </c>
      <c r="F324" s="19"/>
      <c r="G324" s="19">
        <v>0</v>
      </c>
      <c r="H324" s="19">
        <v>0</v>
      </c>
      <c r="I324" s="19"/>
      <c r="J324" s="19">
        <v>1</v>
      </c>
      <c r="K324" s="19"/>
      <c r="L324" s="19">
        <v>0</v>
      </c>
      <c r="M324" s="19"/>
      <c r="N324" s="19">
        <v>0</v>
      </c>
      <c r="O324" s="19">
        <f>E324+G324+H324</f>
        <v>1</v>
      </c>
      <c r="P324" s="19">
        <f>J324+L324+N324</f>
        <v>1</v>
      </c>
      <c r="Q324" s="19">
        <f>O324+P324</f>
        <v>2</v>
      </c>
      <c r="R324" s="63"/>
      <c r="S324" s="6">
        <f>Q324</f>
        <v>2</v>
      </c>
      <c r="T324" s="2">
        <v>1</v>
      </c>
      <c r="U324" s="7">
        <f>S324*T324</f>
        <v>2</v>
      </c>
      <c r="W324" s="3"/>
      <c r="X324" s="34"/>
    </row>
    <row r="325" spans="1:24" ht="17.25" thickBot="1" x14ac:dyDescent="0.3">
      <c r="A325" s="57">
        <v>10</v>
      </c>
      <c r="B325" s="74">
        <v>30</v>
      </c>
      <c r="C325" s="74"/>
      <c r="D325" s="2" t="s">
        <v>24</v>
      </c>
      <c r="E325" s="18">
        <v>314.06</v>
      </c>
      <c r="F325" s="18">
        <v>34.71</v>
      </c>
      <c r="G325" s="18">
        <v>11.09</v>
      </c>
      <c r="H325" s="18">
        <v>0.1</v>
      </c>
      <c r="I325" s="18">
        <v>14.99</v>
      </c>
      <c r="J325" s="18">
        <v>4.8</v>
      </c>
      <c r="K325" s="18">
        <v>91.38</v>
      </c>
      <c r="L325" s="18">
        <v>29.08</v>
      </c>
      <c r="M325" s="18">
        <v>83.71</v>
      </c>
      <c r="N325" s="18">
        <v>4.38</v>
      </c>
      <c r="O325" s="19"/>
      <c r="P325" s="19"/>
      <c r="Q325" s="19"/>
      <c r="R325" s="61">
        <v>2851</v>
      </c>
      <c r="S325" s="6"/>
      <c r="T325" s="2"/>
      <c r="U325" s="7"/>
      <c r="W325" s="3"/>
      <c r="X325" s="34"/>
    </row>
    <row r="326" spans="1:24" ht="17.25" thickBot="1" x14ac:dyDescent="0.3">
      <c r="A326" s="57"/>
      <c r="B326" s="74"/>
      <c r="C326" s="74"/>
      <c r="D326" s="2" t="s">
        <v>25</v>
      </c>
      <c r="E326" s="19">
        <v>1</v>
      </c>
      <c r="F326" s="19"/>
      <c r="G326" s="19">
        <v>0</v>
      </c>
      <c r="H326" s="19">
        <v>0</v>
      </c>
      <c r="I326" s="19"/>
      <c r="J326" s="19">
        <v>1</v>
      </c>
      <c r="K326" s="19"/>
      <c r="L326" s="19">
        <v>0</v>
      </c>
      <c r="M326" s="19"/>
      <c r="N326" s="19">
        <v>0</v>
      </c>
      <c r="O326" s="19">
        <f>E326+G326+H326</f>
        <v>1</v>
      </c>
      <c r="P326" s="19">
        <f>J326+L326+N326</f>
        <v>1</v>
      </c>
      <c r="Q326" s="19">
        <f>O326+P326</f>
        <v>2</v>
      </c>
      <c r="R326" s="63"/>
      <c r="S326" s="6">
        <f>Q326</f>
        <v>2</v>
      </c>
      <c r="T326" s="2">
        <v>0.98</v>
      </c>
      <c r="U326" s="7">
        <f>S326*T326</f>
        <v>1.96</v>
      </c>
      <c r="W326" s="3"/>
      <c r="X326" s="34"/>
    </row>
    <row r="327" spans="1:24" ht="17.25" thickBot="1" x14ac:dyDescent="0.3">
      <c r="A327" s="57">
        <v>11</v>
      </c>
      <c r="B327" s="74">
        <v>38</v>
      </c>
      <c r="C327" s="74"/>
      <c r="D327" s="2" t="s">
        <v>24</v>
      </c>
      <c r="E327" s="20">
        <v>323.02</v>
      </c>
      <c r="F327" s="20">
        <v>35.64</v>
      </c>
      <c r="G327" s="20">
        <v>11.05</v>
      </c>
      <c r="H327" s="20">
        <v>0.03</v>
      </c>
      <c r="I327" s="20">
        <v>16.88</v>
      </c>
      <c r="J327" s="20">
        <v>5.24</v>
      </c>
      <c r="K327" s="20">
        <v>100.52</v>
      </c>
      <c r="L327" s="20">
        <v>31.11</v>
      </c>
      <c r="M327" s="20">
        <v>80.069999999999993</v>
      </c>
      <c r="N327" s="20">
        <v>4.37</v>
      </c>
      <c r="O327" s="19"/>
      <c r="P327" s="19"/>
      <c r="Q327" s="19"/>
      <c r="R327" s="61">
        <v>3320</v>
      </c>
      <c r="S327" s="6"/>
      <c r="T327" s="2"/>
      <c r="U327" s="7"/>
      <c r="W327" s="3"/>
      <c r="X327" s="34"/>
    </row>
    <row r="328" spans="1:24" ht="17.25" thickBot="1" x14ac:dyDescent="0.3">
      <c r="A328" s="57"/>
      <c r="B328" s="74"/>
      <c r="C328" s="74"/>
      <c r="D328" s="2" t="s">
        <v>25</v>
      </c>
      <c r="E328" s="19">
        <v>1</v>
      </c>
      <c r="F328" s="19"/>
      <c r="G328" s="19">
        <v>0</v>
      </c>
      <c r="H328" s="19">
        <v>0</v>
      </c>
      <c r="I328" s="19"/>
      <c r="J328" s="19">
        <v>1</v>
      </c>
      <c r="K328" s="19"/>
      <c r="L328" s="19">
        <v>0</v>
      </c>
      <c r="M328" s="19"/>
      <c r="N328" s="19">
        <v>0</v>
      </c>
      <c r="O328" s="19">
        <f>E328+G328+H328</f>
        <v>1</v>
      </c>
      <c r="P328" s="19">
        <f>J328+L328+N328</f>
        <v>1</v>
      </c>
      <c r="Q328" s="19">
        <f>O328+P328</f>
        <v>2</v>
      </c>
      <c r="R328" s="63"/>
      <c r="S328" s="6">
        <f>Q328</f>
        <v>2</v>
      </c>
      <c r="T328" s="2">
        <v>1</v>
      </c>
      <c r="U328" s="7">
        <f>S328*T328</f>
        <v>2</v>
      </c>
      <c r="W328" s="3"/>
      <c r="X328" s="34"/>
    </row>
    <row r="329" spans="1:24" ht="17.25" thickBot="1" x14ac:dyDescent="0.3">
      <c r="A329" s="57">
        <v>12</v>
      </c>
      <c r="B329" s="74">
        <v>48</v>
      </c>
      <c r="C329" s="74"/>
      <c r="D329" s="2" t="s">
        <v>24</v>
      </c>
      <c r="E329" s="18">
        <v>335.82</v>
      </c>
      <c r="F329" s="18">
        <v>37.08</v>
      </c>
      <c r="G329" s="18">
        <v>11.05</v>
      </c>
      <c r="H329" s="18">
        <v>0.09</v>
      </c>
      <c r="I329" s="18">
        <v>19.91</v>
      </c>
      <c r="J329" s="18">
        <v>5.93</v>
      </c>
      <c r="K329" s="18">
        <v>102.87</v>
      </c>
      <c r="L329" s="18">
        <v>30.64</v>
      </c>
      <c r="M329" s="18">
        <v>77.72</v>
      </c>
      <c r="N329" s="18">
        <v>4.5</v>
      </c>
      <c r="O329" s="19"/>
      <c r="P329" s="19"/>
      <c r="Q329" s="19"/>
      <c r="R329" s="61">
        <v>3373</v>
      </c>
      <c r="S329" s="6"/>
      <c r="T329" s="2"/>
      <c r="U329" s="7"/>
      <c r="W329" s="3"/>
      <c r="X329" s="34"/>
    </row>
    <row r="330" spans="1:24" ht="17.25" thickBot="1" x14ac:dyDescent="0.3">
      <c r="A330" s="57"/>
      <c r="B330" s="74"/>
      <c r="C330" s="74"/>
      <c r="D330" s="2" t="s">
        <v>25</v>
      </c>
      <c r="E330" s="19">
        <v>1</v>
      </c>
      <c r="F330" s="19"/>
      <c r="G330" s="19">
        <v>0</v>
      </c>
      <c r="H330" s="19">
        <v>0</v>
      </c>
      <c r="I330" s="19"/>
      <c r="J330" s="19">
        <v>1</v>
      </c>
      <c r="K330" s="19"/>
      <c r="L330" s="19">
        <v>0</v>
      </c>
      <c r="M330" s="19"/>
      <c r="N330" s="19">
        <v>0</v>
      </c>
      <c r="O330" s="19">
        <f>E330+G330+H330</f>
        <v>1</v>
      </c>
      <c r="P330" s="19">
        <f>J330+L330+N330</f>
        <v>1</v>
      </c>
      <c r="Q330" s="19">
        <f>O330+P330</f>
        <v>2</v>
      </c>
      <c r="R330" s="63"/>
      <c r="S330" s="6">
        <f>Q330</f>
        <v>2</v>
      </c>
      <c r="T330" s="2">
        <v>1</v>
      </c>
      <c r="U330" s="7">
        <f>S330*T330</f>
        <v>2</v>
      </c>
      <c r="W330" s="3"/>
      <c r="X330" s="34"/>
    </row>
    <row r="331" spans="1:24" ht="17.25" thickBot="1" x14ac:dyDescent="0.3">
      <c r="A331" s="57">
        <v>13</v>
      </c>
      <c r="B331" s="74">
        <v>17</v>
      </c>
      <c r="C331" s="74"/>
      <c r="D331" s="2" t="s">
        <v>24</v>
      </c>
      <c r="E331" s="18">
        <v>331.37</v>
      </c>
      <c r="F331" s="18">
        <v>36.08</v>
      </c>
      <c r="G331" s="18">
        <v>10.89</v>
      </c>
      <c r="H331" s="18">
        <v>0.01</v>
      </c>
      <c r="I331" s="18">
        <v>15.32</v>
      </c>
      <c r="J331" s="18">
        <v>4.62</v>
      </c>
      <c r="K331" s="18">
        <v>101.09</v>
      </c>
      <c r="L331" s="18">
        <v>30.5</v>
      </c>
      <c r="M331" s="18">
        <v>84.1</v>
      </c>
      <c r="N331" s="18">
        <v>4.4400000000000004</v>
      </c>
      <c r="O331" s="19"/>
      <c r="P331" s="19"/>
      <c r="Q331" s="19"/>
      <c r="R331" s="61">
        <v>3161</v>
      </c>
      <c r="S331" s="6"/>
      <c r="T331" s="2"/>
      <c r="U331" s="7"/>
      <c r="W331" s="3"/>
      <c r="X331" s="34"/>
    </row>
    <row r="332" spans="1:24" ht="17.25" thickBot="1" x14ac:dyDescent="0.3">
      <c r="A332" s="57"/>
      <c r="B332" s="74"/>
      <c r="C332" s="74"/>
      <c r="D332" s="2" t="s">
        <v>25</v>
      </c>
      <c r="E332" s="19">
        <v>1</v>
      </c>
      <c r="F332" s="19"/>
      <c r="G332" s="19">
        <v>0</v>
      </c>
      <c r="H332" s="19">
        <v>0</v>
      </c>
      <c r="I332" s="19"/>
      <c r="J332" s="19">
        <v>1</v>
      </c>
      <c r="K332" s="19"/>
      <c r="L332" s="19">
        <v>0</v>
      </c>
      <c r="M332" s="19"/>
      <c r="N332" s="19">
        <v>0</v>
      </c>
      <c r="O332" s="19">
        <f>E332+G332+H332</f>
        <v>1</v>
      </c>
      <c r="P332" s="19">
        <f>J332+L332+N332</f>
        <v>1</v>
      </c>
      <c r="Q332" s="19">
        <f>O332+P332</f>
        <v>2</v>
      </c>
      <c r="R332" s="63"/>
      <c r="S332" s="6">
        <f>Q332</f>
        <v>2</v>
      </c>
      <c r="T332" s="2">
        <v>1</v>
      </c>
      <c r="U332" s="7">
        <f>S332*T332</f>
        <v>2</v>
      </c>
      <c r="W332" s="3"/>
      <c r="X332" s="34"/>
    </row>
    <row r="333" spans="1:24" ht="17.25" thickBot="1" x14ac:dyDescent="0.3">
      <c r="A333" s="57">
        <v>14</v>
      </c>
      <c r="B333" s="74">
        <v>44</v>
      </c>
      <c r="C333" s="74"/>
      <c r="D333" s="2" t="s">
        <v>24</v>
      </c>
      <c r="E333" s="18">
        <v>315.52999999999997</v>
      </c>
      <c r="F333" s="18">
        <v>33.9</v>
      </c>
      <c r="G333" s="18">
        <v>10.76</v>
      </c>
      <c r="H333" s="18">
        <v>0.02</v>
      </c>
      <c r="I333" s="18">
        <v>11.77</v>
      </c>
      <c r="J333" s="18">
        <v>3.73</v>
      </c>
      <c r="K333" s="18">
        <v>96.43</v>
      </c>
      <c r="L333" s="18">
        <v>30.5</v>
      </c>
      <c r="M333" s="18">
        <v>78.83</v>
      </c>
      <c r="N333" s="18">
        <v>4.4000000000000004</v>
      </c>
      <c r="O333" s="19"/>
      <c r="P333" s="19"/>
      <c r="Q333" s="19"/>
      <c r="R333" s="61">
        <v>2890</v>
      </c>
      <c r="S333" s="6"/>
      <c r="T333" s="2"/>
      <c r="U333" s="7"/>
      <c r="W333" s="3"/>
      <c r="X333" s="34"/>
    </row>
    <row r="334" spans="1:24" ht="17.25" thickBot="1" x14ac:dyDescent="0.3">
      <c r="A334" s="57"/>
      <c r="B334" s="74"/>
      <c r="C334" s="74"/>
      <c r="D334" s="2" t="s">
        <v>25</v>
      </c>
      <c r="E334" s="19">
        <v>1</v>
      </c>
      <c r="F334" s="19"/>
      <c r="G334" s="19">
        <v>0</v>
      </c>
      <c r="H334" s="19">
        <v>0</v>
      </c>
      <c r="I334" s="19"/>
      <c r="J334" s="19">
        <v>1</v>
      </c>
      <c r="K334" s="19"/>
      <c r="L334" s="19">
        <v>0</v>
      </c>
      <c r="M334" s="19"/>
      <c r="N334" s="19">
        <v>0</v>
      </c>
      <c r="O334" s="19">
        <f>E334+G334+H334</f>
        <v>1</v>
      </c>
      <c r="P334" s="19">
        <f>J334+L334+N334</f>
        <v>1</v>
      </c>
      <c r="Q334" s="19">
        <f>O334+P334</f>
        <v>2</v>
      </c>
      <c r="R334" s="63"/>
      <c r="S334" s="6">
        <f>Q334</f>
        <v>2</v>
      </c>
      <c r="T334" s="2">
        <v>1</v>
      </c>
      <c r="U334" s="7">
        <f>S334*T334</f>
        <v>2</v>
      </c>
      <c r="W334" s="3"/>
      <c r="X334" s="34"/>
    </row>
    <row r="335" spans="1:24" ht="17.25" thickBot="1" x14ac:dyDescent="0.3">
      <c r="A335" s="57">
        <v>15</v>
      </c>
      <c r="B335" s="74">
        <v>26</v>
      </c>
      <c r="C335" s="74"/>
      <c r="D335" s="2" t="s">
        <v>24</v>
      </c>
      <c r="E335" s="18">
        <v>343.98</v>
      </c>
      <c r="F335" s="18">
        <v>35.54</v>
      </c>
      <c r="G335" s="18">
        <v>10.33</v>
      </c>
      <c r="H335" s="18">
        <v>0.06</v>
      </c>
      <c r="I335" s="18">
        <v>17.73</v>
      </c>
      <c r="J335" s="18">
        <v>5.15</v>
      </c>
      <c r="K335" s="18">
        <v>110.18</v>
      </c>
      <c r="L335" s="18">
        <v>32.020000000000003</v>
      </c>
      <c r="M335" s="18">
        <v>81.510000000000005</v>
      </c>
      <c r="N335" s="18">
        <v>4.41</v>
      </c>
      <c r="O335" s="19"/>
      <c r="P335" s="19"/>
      <c r="Q335" s="19"/>
      <c r="R335" s="61">
        <v>2140</v>
      </c>
      <c r="S335" s="6"/>
      <c r="T335" s="2"/>
      <c r="U335" s="7"/>
      <c r="W335" s="3"/>
      <c r="X335" s="34"/>
    </row>
    <row r="336" spans="1:24" ht="17.25" thickBot="1" x14ac:dyDescent="0.3">
      <c r="A336" s="57"/>
      <c r="B336" s="74"/>
      <c r="C336" s="74"/>
      <c r="D336" s="2" t="s">
        <v>25</v>
      </c>
      <c r="E336" s="19">
        <v>1</v>
      </c>
      <c r="F336" s="19"/>
      <c r="G336" s="19">
        <v>0</v>
      </c>
      <c r="H336" s="19">
        <v>0</v>
      </c>
      <c r="I336" s="19"/>
      <c r="J336" s="19">
        <v>1</v>
      </c>
      <c r="K336" s="19"/>
      <c r="L336" s="19">
        <v>0</v>
      </c>
      <c r="M336" s="19"/>
      <c r="N336" s="19">
        <v>0</v>
      </c>
      <c r="O336" s="19">
        <f>E336+G336+H336</f>
        <v>1</v>
      </c>
      <c r="P336" s="19">
        <f>J336+L336+N336</f>
        <v>1</v>
      </c>
      <c r="Q336" s="19">
        <f>O336+P336</f>
        <v>2</v>
      </c>
      <c r="R336" s="63"/>
      <c r="S336" s="6">
        <f>Q336</f>
        <v>2</v>
      </c>
      <c r="T336" s="2">
        <v>1</v>
      </c>
      <c r="U336" s="7">
        <f>S336*T336</f>
        <v>2</v>
      </c>
      <c r="W336" s="3"/>
      <c r="X336" s="34"/>
    </row>
    <row r="337" spans="1:24" ht="17.25" thickBot="1" x14ac:dyDescent="0.3">
      <c r="A337" s="57">
        <v>16</v>
      </c>
      <c r="B337" s="74">
        <v>21</v>
      </c>
      <c r="C337" s="74"/>
      <c r="D337" s="2" t="s">
        <v>24</v>
      </c>
      <c r="E337" s="20">
        <v>333.35</v>
      </c>
      <c r="F337" s="20">
        <v>40.130000000000003</v>
      </c>
      <c r="G337" s="20">
        <v>12.05</v>
      </c>
      <c r="H337" s="20">
        <v>0.19</v>
      </c>
      <c r="I337" s="20">
        <v>20.68</v>
      </c>
      <c r="J337" s="20">
        <v>6.2</v>
      </c>
      <c r="K337" s="20">
        <v>97.58</v>
      </c>
      <c r="L337" s="20">
        <v>29.25</v>
      </c>
      <c r="M337" s="20">
        <v>82.02</v>
      </c>
      <c r="N337" s="20">
        <v>4.3600000000000003</v>
      </c>
      <c r="O337" s="19"/>
      <c r="P337" s="19"/>
      <c r="Q337" s="19"/>
      <c r="R337" s="61">
        <v>6946</v>
      </c>
      <c r="S337" s="6"/>
      <c r="T337" s="2"/>
      <c r="U337" s="7"/>
      <c r="W337" s="3"/>
      <c r="X337" s="34"/>
    </row>
    <row r="338" spans="1:24" ht="17.25" thickBot="1" x14ac:dyDescent="0.3">
      <c r="A338" s="57"/>
      <c r="B338" s="74"/>
      <c r="C338" s="74"/>
      <c r="D338" s="2" t="s">
        <v>25</v>
      </c>
      <c r="E338" s="19">
        <v>1</v>
      </c>
      <c r="F338" s="19"/>
      <c r="G338" s="19">
        <v>0</v>
      </c>
      <c r="H338" s="19">
        <v>0</v>
      </c>
      <c r="I338" s="19"/>
      <c r="J338" s="19">
        <v>1</v>
      </c>
      <c r="K338" s="19"/>
      <c r="L338" s="19">
        <v>0</v>
      </c>
      <c r="M338" s="19"/>
      <c r="N338" s="19">
        <v>0</v>
      </c>
      <c r="O338" s="19">
        <f>E338+G338+H338</f>
        <v>1</v>
      </c>
      <c r="P338" s="19">
        <f>J338+L338+N338</f>
        <v>1</v>
      </c>
      <c r="Q338" s="19">
        <f>O338+P338</f>
        <v>2</v>
      </c>
      <c r="R338" s="63"/>
      <c r="S338" s="6">
        <f>Q338</f>
        <v>2</v>
      </c>
      <c r="T338" s="2">
        <v>0.89</v>
      </c>
      <c r="U338" s="7">
        <f>S338*T338</f>
        <v>1.78</v>
      </c>
      <c r="W338" s="3"/>
      <c r="X338" s="34"/>
    </row>
    <row r="339" spans="1:24" ht="17.25" thickBot="1" x14ac:dyDescent="0.3">
      <c r="A339" s="57">
        <v>17</v>
      </c>
      <c r="B339" s="74">
        <v>22</v>
      </c>
      <c r="C339" s="74"/>
      <c r="D339" s="2" t="s">
        <v>24</v>
      </c>
      <c r="E339" s="20">
        <v>378.57</v>
      </c>
      <c r="F339" s="20">
        <v>43.52</v>
      </c>
      <c r="G339" s="20">
        <v>11.9</v>
      </c>
      <c r="H339" s="20">
        <v>0.06</v>
      </c>
      <c r="I339" s="20">
        <v>21.26</v>
      </c>
      <c r="J339" s="20">
        <v>5.82</v>
      </c>
      <c r="K339" s="20">
        <v>116.73</v>
      </c>
      <c r="L339" s="20">
        <v>31.91</v>
      </c>
      <c r="M339" s="20">
        <v>80.73</v>
      </c>
      <c r="N339" s="20">
        <v>4.5599999999999996</v>
      </c>
      <c r="O339" s="19"/>
      <c r="P339" s="19"/>
      <c r="Q339" s="19"/>
      <c r="R339" s="61">
        <v>1035</v>
      </c>
      <c r="S339" s="6"/>
      <c r="T339" s="2"/>
      <c r="U339" s="7"/>
      <c r="W339" s="3"/>
      <c r="X339" s="34"/>
    </row>
    <row r="340" spans="1:24" ht="17.25" thickBot="1" x14ac:dyDescent="0.3">
      <c r="A340" s="57"/>
      <c r="B340" s="74"/>
      <c r="C340" s="74"/>
      <c r="D340" s="2" t="s">
        <v>25</v>
      </c>
      <c r="E340" s="19">
        <v>1</v>
      </c>
      <c r="F340" s="19"/>
      <c r="G340" s="19">
        <v>0</v>
      </c>
      <c r="H340" s="19">
        <v>0</v>
      </c>
      <c r="I340" s="19"/>
      <c r="J340" s="19">
        <v>1</v>
      </c>
      <c r="K340" s="19"/>
      <c r="L340" s="19">
        <v>0</v>
      </c>
      <c r="M340" s="19"/>
      <c r="N340" s="19">
        <v>0</v>
      </c>
      <c r="O340" s="19">
        <f>E340+G340+H340</f>
        <v>1</v>
      </c>
      <c r="P340" s="19">
        <f>J340+L340+N340</f>
        <v>1</v>
      </c>
      <c r="Q340" s="19">
        <f>O340+P340</f>
        <v>2</v>
      </c>
      <c r="R340" s="63"/>
      <c r="S340" s="6">
        <f t="shared" si="27"/>
        <v>2</v>
      </c>
      <c r="T340" s="2">
        <v>0.91</v>
      </c>
      <c r="U340" s="7">
        <f>S340*T340</f>
        <v>1.82</v>
      </c>
      <c r="W340" s="3"/>
      <c r="X340" s="34"/>
    </row>
    <row r="341" spans="1:24" ht="17.25" thickBot="1" x14ac:dyDescent="0.3">
      <c r="A341" s="57">
        <v>18</v>
      </c>
      <c r="B341" s="74">
        <v>1</v>
      </c>
      <c r="C341" s="74"/>
      <c r="D341" s="2" t="s">
        <v>24</v>
      </c>
      <c r="E341" s="20">
        <v>343.74</v>
      </c>
      <c r="F341" s="20">
        <v>45.13</v>
      </c>
      <c r="G341" s="20">
        <v>13.15</v>
      </c>
      <c r="H341" s="20">
        <v>0.02</v>
      </c>
      <c r="I341" s="20">
        <v>22.3</v>
      </c>
      <c r="J341" s="20">
        <v>6.52</v>
      </c>
      <c r="K341" s="20">
        <v>99.09</v>
      </c>
      <c r="L341" s="20">
        <v>28.85</v>
      </c>
      <c r="M341" s="20">
        <v>78.930000000000007</v>
      </c>
      <c r="N341" s="20">
        <v>4.4000000000000004</v>
      </c>
      <c r="O341" s="19"/>
      <c r="P341" s="19"/>
      <c r="Q341" s="19"/>
      <c r="R341" s="61">
        <v>6477</v>
      </c>
      <c r="S341" s="6"/>
      <c r="T341" s="2"/>
      <c r="U341" s="7"/>
      <c r="W341" s="3"/>
      <c r="X341" s="34"/>
    </row>
    <row r="342" spans="1:24" ht="17.25" thickBot="1" x14ac:dyDescent="0.3">
      <c r="A342" s="57"/>
      <c r="B342" s="74"/>
      <c r="C342" s="74"/>
      <c r="D342" s="2" t="s">
        <v>25</v>
      </c>
      <c r="E342" s="19">
        <v>1</v>
      </c>
      <c r="F342" s="19"/>
      <c r="G342" s="19">
        <v>1</v>
      </c>
      <c r="H342" s="19">
        <v>0</v>
      </c>
      <c r="I342" s="19"/>
      <c r="J342" s="19">
        <v>1</v>
      </c>
      <c r="K342" s="19"/>
      <c r="L342" s="19">
        <v>0</v>
      </c>
      <c r="M342" s="19"/>
      <c r="N342" s="19">
        <v>0</v>
      </c>
      <c r="O342" s="19">
        <f>E342+G342+H342</f>
        <v>2</v>
      </c>
      <c r="P342" s="19">
        <f>J342+L342+N342</f>
        <v>1</v>
      </c>
      <c r="Q342" s="19">
        <f>O342+P342</f>
        <v>3</v>
      </c>
      <c r="R342" s="63"/>
      <c r="S342" s="6">
        <f>Q342</f>
        <v>3</v>
      </c>
      <c r="T342" s="2">
        <v>0.54</v>
      </c>
      <c r="U342" s="7">
        <f>S342*T342</f>
        <v>1.62</v>
      </c>
      <c r="W342" s="3"/>
      <c r="X342" s="34"/>
    </row>
    <row r="343" spans="1:24" ht="17.25" thickBot="1" x14ac:dyDescent="0.3">
      <c r="A343" s="57">
        <v>19</v>
      </c>
      <c r="B343" s="74">
        <v>9</v>
      </c>
      <c r="C343" s="74"/>
      <c r="D343" s="2" t="s">
        <v>24</v>
      </c>
      <c r="E343" s="20">
        <v>344.03</v>
      </c>
      <c r="F343" s="20">
        <v>40.479999999999997</v>
      </c>
      <c r="G343" s="20">
        <v>11.79</v>
      </c>
      <c r="H343" s="20">
        <v>0.03</v>
      </c>
      <c r="I343" s="20">
        <v>19.8</v>
      </c>
      <c r="J343" s="20">
        <v>5.78</v>
      </c>
      <c r="K343" s="20">
        <v>102.05</v>
      </c>
      <c r="L343" s="20">
        <v>29.64</v>
      </c>
      <c r="M343" s="20">
        <v>75.28</v>
      </c>
      <c r="N343" s="20">
        <v>4.33</v>
      </c>
      <c r="O343" s="19"/>
      <c r="P343" s="19"/>
      <c r="Q343" s="19"/>
      <c r="R343" s="61">
        <v>24254</v>
      </c>
      <c r="S343" s="6"/>
      <c r="T343" s="2"/>
      <c r="U343" s="7"/>
      <c r="W343" s="3"/>
      <c r="X343" s="34"/>
    </row>
    <row r="344" spans="1:24" ht="17.25" thickBot="1" x14ac:dyDescent="0.3">
      <c r="A344" s="57"/>
      <c r="B344" s="74"/>
      <c r="C344" s="74"/>
      <c r="D344" s="2" t="s">
        <v>25</v>
      </c>
      <c r="E344" s="19">
        <v>1</v>
      </c>
      <c r="F344" s="19"/>
      <c r="G344" s="19">
        <v>0</v>
      </c>
      <c r="H344" s="19">
        <v>0</v>
      </c>
      <c r="I344" s="19"/>
      <c r="J344" s="19">
        <v>1</v>
      </c>
      <c r="K344" s="19"/>
      <c r="L344" s="19">
        <v>0</v>
      </c>
      <c r="M344" s="19"/>
      <c r="N344" s="19">
        <v>0</v>
      </c>
      <c r="O344" s="19">
        <f>E344+G344+H344</f>
        <v>1</v>
      </c>
      <c r="P344" s="19">
        <f>J344+L344+N344</f>
        <v>1</v>
      </c>
      <c r="Q344" s="19">
        <f>O344+P344</f>
        <v>2</v>
      </c>
      <c r="R344" s="63"/>
      <c r="S344" s="6">
        <f t="shared" si="27"/>
        <v>2</v>
      </c>
      <c r="T344" s="2">
        <v>0.82</v>
      </c>
      <c r="U344" s="7">
        <f>S344*T344</f>
        <v>1.64</v>
      </c>
      <c r="W344" s="3"/>
      <c r="X344" s="34"/>
    </row>
    <row r="345" spans="1:24" ht="17.25" thickBot="1" x14ac:dyDescent="0.3">
      <c r="A345" s="57">
        <v>20</v>
      </c>
      <c r="B345" s="74">
        <v>46</v>
      </c>
      <c r="C345" s="74"/>
      <c r="D345" s="2" t="s">
        <v>24</v>
      </c>
      <c r="E345" s="18">
        <v>333.74</v>
      </c>
      <c r="F345" s="18">
        <v>36.049999999999997</v>
      </c>
      <c r="G345" s="18">
        <v>10.78</v>
      </c>
      <c r="H345" s="18">
        <v>0.09</v>
      </c>
      <c r="I345" s="18">
        <v>15.42</v>
      </c>
      <c r="J345" s="18">
        <v>4.5999999999999996</v>
      </c>
      <c r="K345" s="18">
        <v>98.67</v>
      </c>
      <c r="L345" s="18">
        <v>29.54</v>
      </c>
      <c r="M345" s="18">
        <v>82.13</v>
      </c>
      <c r="N345" s="18">
        <v>4.54</v>
      </c>
      <c r="O345" s="19"/>
      <c r="P345" s="19"/>
      <c r="Q345" s="19"/>
      <c r="R345" s="61">
        <v>3566</v>
      </c>
      <c r="S345" s="6"/>
      <c r="T345" s="2"/>
      <c r="U345" s="7"/>
      <c r="W345" s="3"/>
      <c r="X345" s="34"/>
    </row>
    <row r="346" spans="1:24" ht="17.25" thickBot="1" x14ac:dyDescent="0.3">
      <c r="A346" s="57"/>
      <c r="B346" s="74"/>
      <c r="C346" s="74"/>
      <c r="D346" s="2" t="s">
        <v>25</v>
      </c>
      <c r="E346" s="19">
        <v>1</v>
      </c>
      <c r="F346" s="19"/>
      <c r="G346" s="19">
        <v>0</v>
      </c>
      <c r="H346" s="19">
        <v>0</v>
      </c>
      <c r="I346" s="19"/>
      <c r="J346" s="19">
        <v>1</v>
      </c>
      <c r="K346" s="19"/>
      <c r="L346" s="19">
        <v>0</v>
      </c>
      <c r="M346" s="19"/>
      <c r="N346" s="19">
        <v>0</v>
      </c>
      <c r="O346" s="19">
        <f>E346+G346+H346</f>
        <v>1</v>
      </c>
      <c r="P346" s="19">
        <f>J346+L346+N346</f>
        <v>1</v>
      </c>
      <c r="Q346" s="19">
        <f>O346+P346</f>
        <v>2</v>
      </c>
      <c r="R346" s="63"/>
      <c r="S346" s="6">
        <f>Q346</f>
        <v>2</v>
      </c>
      <c r="T346" s="2">
        <v>0.73</v>
      </c>
      <c r="U346" s="7">
        <f>S346*T346</f>
        <v>1.46</v>
      </c>
      <c r="W346" s="3"/>
      <c r="X346" s="34"/>
    </row>
    <row r="347" spans="1:24" ht="17.25" thickBot="1" x14ac:dyDescent="0.3">
      <c r="A347" s="57">
        <v>21</v>
      </c>
      <c r="B347" s="74">
        <v>10</v>
      </c>
      <c r="C347" s="74"/>
      <c r="D347" s="2" t="s">
        <v>24</v>
      </c>
      <c r="E347" s="20">
        <v>326.74</v>
      </c>
      <c r="F347" s="20">
        <v>36.57</v>
      </c>
      <c r="G347" s="20">
        <v>11.2</v>
      </c>
      <c r="H347" s="20">
        <v>0.01</v>
      </c>
      <c r="I347" s="20">
        <v>19.36</v>
      </c>
      <c r="J347" s="20">
        <v>5.95</v>
      </c>
      <c r="K347" s="20">
        <v>100.64</v>
      </c>
      <c r="L347" s="20">
        <v>30.82</v>
      </c>
      <c r="M347" s="20">
        <v>73.8</v>
      </c>
      <c r="N347" s="20">
        <v>4.37</v>
      </c>
      <c r="O347" s="19"/>
      <c r="P347" s="19"/>
      <c r="Q347" s="19"/>
      <c r="R347" s="61">
        <v>12839</v>
      </c>
      <c r="S347" s="6"/>
      <c r="T347" s="2"/>
      <c r="U347" s="7"/>
      <c r="W347" s="3"/>
      <c r="X347" s="34"/>
    </row>
    <row r="348" spans="1:24" ht="17.25" thickBot="1" x14ac:dyDescent="0.3">
      <c r="A348" s="57"/>
      <c r="B348" s="74"/>
      <c r="C348" s="74"/>
      <c r="D348" s="2" t="s">
        <v>25</v>
      </c>
      <c r="E348" s="19">
        <v>1</v>
      </c>
      <c r="F348" s="19"/>
      <c r="G348" s="19">
        <v>0</v>
      </c>
      <c r="H348" s="19">
        <v>0</v>
      </c>
      <c r="I348" s="19"/>
      <c r="J348" s="19">
        <v>1</v>
      </c>
      <c r="K348" s="19"/>
      <c r="L348" s="19">
        <v>0</v>
      </c>
      <c r="M348" s="19"/>
      <c r="N348" s="19">
        <v>0</v>
      </c>
      <c r="O348" s="19">
        <f t="shared" ref="O348:O364" si="28">E348+G348+H348</f>
        <v>1</v>
      </c>
      <c r="P348" s="19">
        <f t="shared" ref="P348:P364" si="29">J348+L348+N348</f>
        <v>1</v>
      </c>
      <c r="Q348" s="19">
        <f t="shared" ref="Q348:Q364" si="30">O348+P348</f>
        <v>2</v>
      </c>
      <c r="R348" s="63"/>
      <c r="S348" s="6">
        <f t="shared" si="27"/>
        <v>2</v>
      </c>
      <c r="T348" s="2">
        <v>0.64</v>
      </c>
      <c r="U348" s="7">
        <f t="shared" ref="U348:U364" si="31">S348*T348</f>
        <v>1.28</v>
      </c>
      <c r="W348" s="3"/>
      <c r="X348" s="34"/>
    </row>
    <row r="349" spans="1:24" ht="17.25" thickBot="1" x14ac:dyDescent="0.3">
      <c r="A349" s="57">
        <v>22</v>
      </c>
      <c r="B349" s="74">
        <v>49</v>
      </c>
      <c r="C349" s="74"/>
      <c r="D349" s="2" t="s">
        <v>24</v>
      </c>
      <c r="E349" s="20">
        <v>334.65</v>
      </c>
      <c r="F349" s="20">
        <v>38.42</v>
      </c>
      <c r="G349" s="20">
        <v>11.48</v>
      </c>
      <c r="H349" s="20">
        <v>0.05</v>
      </c>
      <c r="I349" s="20">
        <v>18.14</v>
      </c>
      <c r="J349" s="20">
        <v>5.42</v>
      </c>
      <c r="K349" s="20">
        <v>96.44</v>
      </c>
      <c r="L349" s="20">
        <v>28.82</v>
      </c>
      <c r="M349" s="20">
        <v>86.5</v>
      </c>
      <c r="N349" s="20">
        <v>4.3</v>
      </c>
      <c r="O349" s="19"/>
      <c r="P349" s="19"/>
      <c r="Q349" s="19"/>
      <c r="R349" s="61">
        <v>2000</v>
      </c>
      <c r="S349" s="6"/>
      <c r="T349" s="2"/>
      <c r="U349" s="7"/>
      <c r="W349" s="3"/>
      <c r="X349" s="34"/>
    </row>
    <row r="350" spans="1:24" ht="17.25" thickBot="1" x14ac:dyDescent="0.3">
      <c r="A350" s="57"/>
      <c r="B350" s="74"/>
      <c r="C350" s="74"/>
      <c r="D350" s="2" t="s">
        <v>25</v>
      </c>
      <c r="E350" s="19">
        <v>1</v>
      </c>
      <c r="F350" s="19"/>
      <c r="G350" s="19">
        <v>0</v>
      </c>
      <c r="H350" s="19">
        <v>0</v>
      </c>
      <c r="I350" s="19"/>
      <c r="J350" s="19">
        <v>1</v>
      </c>
      <c r="K350" s="19"/>
      <c r="L350" s="19">
        <v>0</v>
      </c>
      <c r="M350" s="19"/>
      <c r="N350" s="19">
        <v>1</v>
      </c>
      <c r="O350" s="19">
        <f>E350+G350+H350</f>
        <v>1</v>
      </c>
      <c r="P350" s="19">
        <f>J350+L350+N350</f>
        <v>2</v>
      </c>
      <c r="Q350" s="19">
        <f>O350+P350</f>
        <v>3</v>
      </c>
      <c r="R350" s="63"/>
      <c r="S350" s="6">
        <f t="shared" si="27"/>
        <v>3</v>
      </c>
      <c r="T350" s="2">
        <v>0.33</v>
      </c>
      <c r="U350" s="7">
        <f>S350*T350</f>
        <v>0.99</v>
      </c>
      <c r="W350" s="26"/>
      <c r="X350" s="34"/>
    </row>
    <row r="351" spans="1:24" ht="17.25" thickBot="1" x14ac:dyDescent="0.3">
      <c r="A351" s="57">
        <v>23</v>
      </c>
      <c r="B351" s="74">
        <v>16</v>
      </c>
      <c r="C351" s="74"/>
      <c r="D351" s="2" t="s">
        <v>24</v>
      </c>
      <c r="E351" s="20">
        <v>314.24</v>
      </c>
      <c r="F351" s="20">
        <v>35.409999999999997</v>
      </c>
      <c r="G351" s="20">
        <v>11.27</v>
      </c>
      <c r="H351" s="20">
        <v>0.03</v>
      </c>
      <c r="I351" s="20">
        <v>19.34</v>
      </c>
      <c r="J351" s="20">
        <v>6.16</v>
      </c>
      <c r="K351" s="20">
        <v>96.49</v>
      </c>
      <c r="L351" s="20">
        <v>30.7</v>
      </c>
      <c r="M351" s="20">
        <v>71.7</v>
      </c>
      <c r="N351" s="20">
        <v>4.4000000000000004</v>
      </c>
      <c r="O351" s="19"/>
      <c r="P351" s="19"/>
      <c r="Q351" s="19"/>
      <c r="R351" s="61">
        <v>1496</v>
      </c>
      <c r="S351" s="6"/>
      <c r="T351" s="2"/>
      <c r="U351" s="7"/>
      <c r="W351" s="3"/>
      <c r="X351" s="34"/>
    </row>
    <row r="352" spans="1:24" ht="17.25" thickBot="1" x14ac:dyDescent="0.3">
      <c r="A352" s="57"/>
      <c r="B352" s="74"/>
      <c r="C352" s="74"/>
      <c r="D352" s="2" t="s">
        <v>25</v>
      </c>
      <c r="E352" s="19">
        <v>1</v>
      </c>
      <c r="F352" s="19"/>
      <c r="G352" s="19">
        <v>0</v>
      </c>
      <c r="H352" s="19">
        <v>0</v>
      </c>
      <c r="I352" s="19"/>
      <c r="J352" s="19">
        <v>1</v>
      </c>
      <c r="K352" s="19"/>
      <c r="L352" s="19">
        <v>0</v>
      </c>
      <c r="M352" s="19"/>
      <c r="N352" s="19">
        <v>0</v>
      </c>
      <c r="O352" s="19">
        <f>E352+G352+H352</f>
        <v>1</v>
      </c>
      <c r="P352" s="19">
        <f>J352+L352+N352</f>
        <v>1</v>
      </c>
      <c r="Q352" s="19">
        <f>O352+P352</f>
        <v>2</v>
      </c>
      <c r="R352" s="63"/>
      <c r="S352" s="6">
        <f t="shared" si="27"/>
        <v>2</v>
      </c>
      <c r="T352" s="2">
        <v>0.48</v>
      </c>
      <c r="U352" s="7">
        <f>S352*T352</f>
        <v>0.96</v>
      </c>
      <c r="W352" s="3"/>
      <c r="X352" s="34"/>
    </row>
    <row r="353" spans="1:24" ht="17.25" thickBot="1" x14ac:dyDescent="0.3">
      <c r="A353" s="57">
        <v>24</v>
      </c>
      <c r="B353" s="74">
        <v>40</v>
      </c>
      <c r="C353" s="74"/>
      <c r="D353" s="2" t="s">
        <v>24</v>
      </c>
      <c r="E353" s="20">
        <v>319.97000000000003</v>
      </c>
      <c r="F353" s="20">
        <v>35.35</v>
      </c>
      <c r="G353" s="20">
        <v>11.07</v>
      </c>
      <c r="H353" s="20">
        <v>0.03</v>
      </c>
      <c r="I353" s="20">
        <v>16.73</v>
      </c>
      <c r="J353" s="20">
        <v>5.24</v>
      </c>
      <c r="K353" s="20">
        <v>97.62</v>
      </c>
      <c r="L353" s="20">
        <v>30.5</v>
      </c>
      <c r="M353" s="20">
        <v>79.489999999999995</v>
      </c>
      <c r="N353" s="20">
        <v>4.38</v>
      </c>
      <c r="O353" s="19"/>
      <c r="P353" s="19"/>
      <c r="Q353" s="19"/>
      <c r="R353" s="61">
        <v>8932</v>
      </c>
      <c r="S353" s="6"/>
      <c r="T353" s="2"/>
      <c r="U353" s="7"/>
      <c r="W353" s="3"/>
      <c r="X353" s="34"/>
    </row>
    <row r="354" spans="1:24" ht="17.25" thickBot="1" x14ac:dyDescent="0.3">
      <c r="A354" s="57"/>
      <c r="B354" s="74"/>
      <c r="C354" s="74"/>
      <c r="D354" s="2" t="s">
        <v>25</v>
      </c>
      <c r="E354" s="19">
        <v>1</v>
      </c>
      <c r="F354" s="19"/>
      <c r="G354" s="19">
        <v>0</v>
      </c>
      <c r="H354" s="19">
        <v>0</v>
      </c>
      <c r="I354" s="19"/>
      <c r="J354" s="19">
        <v>1</v>
      </c>
      <c r="K354" s="19"/>
      <c r="L354" s="19">
        <v>0</v>
      </c>
      <c r="M354" s="19"/>
      <c r="N354" s="19">
        <v>0</v>
      </c>
      <c r="O354" s="19">
        <f>E354+G354+H354</f>
        <v>1</v>
      </c>
      <c r="P354" s="19">
        <f>J354+L354+N354</f>
        <v>1</v>
      </c>
      <c r="Q354" s="19">
        <f>O354+P354</f>
        <v>2</v>
      </c>
      <c r="R354" s="63"/>
      <c r="S354" s="6">
        <f t="shared" si="27"/>
        <v>2</v>
      </c>
      <c r="T354" s="2">
        <v>0.43</v>
      </c>
      <c r="U354" s="7">
        <f>S354*T354</f>
        <v>0.86</v>
      </c>
      <c r="W354" s="3"/>
      <c r="X354" s="34"/>
    </row>
    <row r="355" spans="1:24" ht="17.25" thickBot="1" x14ac:dyDescent="0.3">
      <c r="A355" s="57">
        <v>25</v>
      </c>
      <c r="B355" s="74">
        <v>51</v>
      </c>
      <c r="C355" s="74"/>
      <c r="D355" s="2" t="s">
        <v>24</v>
      </c>
      <c r="E355" s="20">
        <v>340.04</v>
      </c>
      <c r="F355" s="20">
        <v>44.19</v>
      </c>
      <c r="G355" s="20">
        <v>13</v>
      </c>
      <c r="H355" s="20">
        <v>0</v>
      </c>
      <c r="I355" s="20">
        <v>18.87</v>
      </c>
      <c r="J355" s="20">
        <v>5.55</v>
      </c>
      <c r="K355" s="20">
        <v>101.68</v>
      </c>
      <c r="L355" s="20">
        <v>29.9</v>
      </c>
      <c r="M355" s="20">
        <v>66</v>
      </c>
      <c r="N355" s="20">
        <v>4.6900000000000004</v>
      </c>
      <c r="O355" s="20"/>
      <c r="P355" s="20"/>
      <c r="Q355" s="20"/>
      <c r="R355" s="61">
        <v>730</v>
      </c>
      <c r="S355" s="6"/>
      <c r="T355" s="21"/>
      <c r="U355" s="21"/>
      <c r="W355" s="3"/>
      <c r="X355" s="34"/>
    </row>
    <row r="356" spans="1:24" ht="17.25" customHeight="1" thickBot="1" x14ac:dyDescent="0.3">
      <c r="A356" s="57"/>
      <c r="B356" s="74"/>
      <c r="C356" s="74"/>
      <c r="D356" s="2" t="s">
        <v>25</v>
      </c>
      <c r="E356" s="19">
        <v>1</v>
      </c>
      <c r="F356" s="19"/>
      <c r="G356" s="19">
        <v>1</v>
      </c>
      <c r="H356" s="19">
        <v>1</v>
      </c>
      <c r="I356" s="19"/>
      <c r="J356" s="19">
        <v>1</v>
      </c>
      <c r="K356" s="19"/>
      <c r="L356" s="19">
        <v>0</v>
      </c>
      <c r="M356" s="19"/>
      <c r="N356" s="19">
        <v>0</v>
      </c>
      <c r="O356" s="19">
        <f>E356+G356+H356</f>
        <v>3</v>
      </c>
      <c r="P356" s="19">
        <f>J356+L356+N356</f>
        <v>1</v>
      </c>
      <c r="Q356" s="19">
        <f>O356+P356</f>
        <v>4</v>
      </c>
      <c r="R356" s="63"/>
      <c r="S356" s="6">
        <f>Q356</f>
        <v>4</v>
      </c>
      <c r="T356" s="2">
        <v>0.19</v>
      </c>
      <c r="U356" s="7">
        <f>S356*T356</f>
        <v>0.76</v>
      </c>
      <c r="W356" s="3"/>
      <c r="X356" s="34"/>
    </row>
    <row r="357" spans="1:24" ht="17.25" thickBot="1" x14ac:dyDescent="0.3">
      <c r="A357" s="57">
        <v>26</v>
      </c>
      <c r="B357" s="74">
        <v>36</v>
      </c>
      <c r="C357" s="74"/>
      <c r="D357" s="2" t="s">
        <v>24</v>
      </c>
      <c r="E357" s="20">
        <v>339.78</v>
      </c>
      <c r="F357" s="20">
        <v>40.020000000000003</v>
      </c>
      <c r="G357" s="20">
        <v>11.84</v>
      </c>
      <c r="H357" s="20">
        <v>0</v>
      </c>
      <c r="I357" s="20">
        <v>22.44</v>
      </c>
      <c r="J357" s="20">
        <v>6.71</v>
      </c>
      <c r="K357" s="20">
        <v>98.58</v>
      </c>
      <c r="L357" s="20">
        <v>29.19</v>
      </c>
      <c r="M357" s="20">
        <v>80.62</v>
      </c>
      <c r="N357" s="20">
        <v>4.4000000000000004</v>
      </c>
      <c r="O357" s="19"/>
      <c r="P357" s="19"/>
      <c r="Q357" s="19"/>
      <c r="R357" s="61">
        <v>1300</v>
      </c>
      <c r="S357" s="6"/>
      <c r="T357" s="2"/>
      <c r="U357" s="7"/>
      <c r="W357" s="3"/>
      <c r="X357" s="34"/>
    </row>
    <row r="358" spans="1:24" ht="17.25" customHeight="1" thickBot="1" x14ac:dyDescent="0.3">
      <c r="A358" s="57"/>
      <c r="B358" s="74"/>
      <c r="C358" s="74"/>
      <c r="D358" s="2" t="s">
        <v>25</v>
      </c>
      <c r="E358" s="19">
        <v>1</v>
      </c>
      <c r="F358" s="19"/>
      <c r="G358" s="19">
        <v>0</v>
      </c>
      <c r="H358" s="19">
        <v>1</v>
      </c>
      <c r="I358" s="19"/>
      <c r="J358" s="19">
        <v>1</v>
      </c>
      <c r="K358" s="19"/>
      <c r="L358" s="19">
        <v>0</v>
      </c>
      <c r="M358" s="19"/>
      <c r="N358" s="19">
        <v>0</v>
      </c>
      <c r="O358" s="19">
        <f>E358+G358+H358</f>
        <v>2</v>
      </c>
      <c r="P358" s="19">
        <f>J358+L358+N358</f>
        <v>1</v>
      </c>
      <c r="Q358" s="19">
        <f>O358+P358</f>
        <v>3</v>
      </c>
      <c r="R358" s="63"/>
      <c r="S358" s="6">
        <f>Q358</f>
        <v>3</v>
      </c>
      <c r="T358" s="2">
        <v>0.27</v>
      </c>
      <c r="U358" s="7">
        <f>S358*T358</f>
        <v>0.81</v>
      </c>
      <c r="W358" s="3"/>
      <c r="X358" s="34"/>
    </row>
    <row r="359" spans="1:24" ht="17.25" thickBot="1" x14ac:dyDescent="0.3">
      <c r="A359" s="57">
        <v>27</v>
      </c>
      <c r="B359" s="74">
        <v>12</v>
      </c>
      <c r="C359" s="74"/>
      <c r="D359" s="2" t="s">
        <v>24</v>
      </c>
      <c r="E359" s="18">
        <v>327.17</v>
      </c>
      <c r="F359" s="18">
        <v>35.14</v>
      </c>
      <c r="G359" s="18">
        <v>10.74</v>
      </c>
      <c r="H359" s="18">
        <v>7.0000000000000007E-2</v>
      </c>
      <c r="I359" s="18">
        <v>13.61</v>
      </c>
      <c r="J359" s="18">
        <v>4.16</v>
      </c>
      <c r="K359" s="18">
        <v>100.58</v>
      </c>
      <c r="L359" s="18">
        <v>30.74</v>
      </c>
      <c r="M359" s="18">
        <v>68</v>
      </c>
      <c r="N359" s="18">
        <v>4.46</v>
      </c>
      <c r="O359" s="19"/>
      <c r="P359" s="19"/>
      <c r="Q359" s="19"/>
      <c r="R359" s="61">
        <v>672</v>
      </c>
      <c r="S359" s="6"/>
      <c r="T359" s="2"/>
      <c r="U359" s="7"/>
      <c r="W359" s="3"/>
      <c r="X359" s="34"/>
    </row>
    <row r="360" spans="1:24" ht="17.25" thickBot="1" x14ac:dyDescent="0.3">
      <c r="A360" s="57"/>
      <c r="B360" s="74"/>
      <c r="C360" s="74"/>
      <c r="D360" s="2" t="s">
        <v>25</v>
      </c>
      <c r="E360" s="19">
        <v>1</v>
      </c>
      <c r="F360" s="19"/>
      <c r="G360" s="19">
        <v>0</v>
      </c>
      <c r="H360" s="19">
        <v>0</v>
      </c>
      <c r="I360" s="19"/>
      <c r="J360" s="19">
        <v>1</v>
      </c>
      <c r="K360" s="19"/>
      <c r="L360" s="19">
        <v>0</v>
      </c>
      <c r="M360" s="19"/>
      <c r="N360" s="19">
        <v>0</v>
      </c>
      <c r="O360" s="19">
        <f>E360+G360+H360</f>
        <v>1</v>
      </c>
      <c r="P360" s="19">
        <f>J360+L360+N360</f>
        <v>1</v>
      </c>
      <c r="Q360" s="19">
        <f>O360+P360</f>
        <v>2</v>
      </c>
      <c r="R360" s="63"/>
      <c r="S360" s="6">
        <f t="shared" si="27"/>
        <v>2</v>
      </c>
      <c r="T360" s="2">
        <v>0.42</v>
      </c>
      <c r="U360" s="7">
        <f>S360*T360</f>
        <v>0.84</v>
      </c>
      <c r="W360" s="3"/>
      <c r="X360" s="34"/>
    </row>
    <row r="361" spans="1:24" ht="17.25" thickBot="1" x14ac:dyDescent="0.3">
      <c r="A361" s="57">
        <v>28</v>
      </c>
      <c r="B361" s="74">
        <v>37</v>
      </c>
      <c r="C361" s="74"/>
      <c r="D361" s="2" t="s">
        <v>24</v>
      </c>
      <c r="E361" s="18">
        <v>323.94</v>
      </c>
      <c r="F361" s="18">
        <v>37.21</v>
      </c>
      <c r="G361" s="18">
        <v>11.49</v>
      </c>
      <c r="H361" s="18">
        <v>0.12</v>
      </c>
      <c r="I361" s="18">
        <v>16.079999999999998</v>
      </c>
      <c r="J361" s="18">
        <v>4.96</v>
      </c>
      <c r="K361" s="18">
        <v>96.6</v>
      </c>
      <c r="L361" s="18">
        <v>29.82</v>
      </c>
      <c r="M361" s="18">
        <v>87</v>
      </c>
      <c r="N361" s="18">
        <v>4.63</v>
      </c>
      <c r="O361" s="19"/>
      <c r="P361" s="19"/>
      <c r="Q361" s="19"/>
      <c r="R361" s="61">
        <v>734</v>
      </c>
      <c r="S361" s="6"/>
      <c r="T361" s="2"/>
      <c r="U361" s="7"/>
      <c r="W361" s="3"/>
    </row>
    <row r="362" spans="1:24" ht="17.25" thickBot="1" x14ac:dyDescent="0.3">
      <c r="A362" s="57"/>
      <c r="B362" s="74"/>
      <c r="C362" s="74"/>
      <c r="D362" s="2" t="s">
        <v>25</v>
      </c>
      <c r="E362" s="19">
        <v>1</v>
      </c>
      <c r="F362" s="19"/>
      <c r="G362" s="19">
        <v>0</v>
      </c>
      <c r="H362" s="19">
        <v>0</v>
      </c>
      <c r="I362" s="19"/>
      <c r="J362" s="19">
        <v>1</v>
      </c>
      <c r="K362" s="19"/>
      <c r="L362" s="19">
        <v>0</v>
      </c>
      <c r="M362" s="19"/>
      <c r="N362" s="19">
        <v>0</v>
      </c>
      <c r="O362" s="19">
        <f>E362+G362+H362</f>
        <v>1</v>
      </c>
      <c r="P362" s="19">
        <f>J362+L362+N362</f>
        <v>1</v>
      </c>
      <c r="Q362" s="19">
        <f>O362+P362</f>
        <v>2</v>
      </c>
      <c r="R362" s="63"/>
      <c r="S362" s="6">
        <f>Q362</f>
        <v>2</v>
      </c>
      <c r="T362" s="2">
        <v>0.32</v>
      </c>
      <c r="U362" s="7">
        <f>S362*T362</f>
        <v>0.64</v>
      </c>
      <c r="W362" s="3"/>
    </row>
    <row r="363" spans="1:24" ht="17.25" thickBot="1" x14ac:dyDescent="0.3">
      <c r="A363" s="57">
        <v>29</v>
      </c>
      <c r="B363" s="74">
        <v>13</v>
      </c>
      <c r="C363" s="74"/>
      <c r="D363" s="2" t="s">
        <v>24</v>
      </c>
      <c r="E363" s="20">
        <v>307.94</v>
      </c>
      <c r="F363" s="20">
        <v>36.53</v>
      </c>
      <c r="G363" s="20">
        <v>11.88</v>
      </c>
      <c r="H363" s="20">
        <v>0.01</v>
      </c>
      <c r="I363" s="20">
        <v>18.13</v>
      </c>
      <c r="J363" s="20">
        <v>5.89</v>
      </c>
      <c r="K363" s="20">
        <v>88.08</v>
      </c>
      <c r="L363" s="20">
        <v>28.58</v>
      </c>
      <c r="M363" s="20">
        <v>87.43</v>
      </c>
      <c r="N363" s="20">
        <v>4.3899999999999997</v>
      </c>
      <c r="O363" s="19"/>
      <c r="P363" s="19"/>
      <c r="Q363" s="19"/>
      <c r="R363" s="61">
        <v>1330</v>
      </c>
      <c r="S363" s="6"/>
      <c r="T363" s="2"/>
      <c r="U363" s="7"/>
      <c r="W363" s="3"/>
      <c r="X363" s="34"/>
    </row>
    <row r="364" spans="1:24" ht="17.25" thickBot="1" x14ac:dyDescent="0.3">
      <c r="A364" s="57"/>
      <c r="B364" s="74"/>
      <c r="C364" s="74"/>
      <c r="D364" s="2" t="s">
        <v>25</v>
      </c>
      <c r="E364" s="19">
        <v>1</v>
      </c>
      <c r="F364" s="19"/>
      <c r="G364" s="19">
        <v>0</v>
      </c>
      <c r="H364" s="19">
        <v>0</v>
      </c>
      <c r="I364" s="19"/>
      <c r="J364" s="19">
        <v>1</v>
      </c>
      <c r="K364" s="19"/>
      <c r="L364" s="19">
        <v>0</v>
      </c>
      <c r="M364" s="19"/>
      <c r="N364" s="19">
        <v>0</v>
      </c>
      <c r="O364" s="19">
        <f t="shared" si="28"/>
        <v>1</v>
      </c>
      <c r="P364" s="19">
        <f t="shared" si="29"/>
        <v>1</v>
      </c>
      <c r="Q364" s="19">
        <f t="shared" si="30"/>
        <v>2</v>
      </c>
      <c r="R364" s="63"/>
      <c r="S364" s="6">
        <f t="shared" si="27"/>
        <v>2</v>
      </c>
      <c r="T364" s="2">
        <v>0.27</v>
      </c>
      <c r="U364" s="7">
        <f t="shared" si="31"/>
        <v>0.54</v>
      </c>
      <c r="W364" s="3"/>
      <c r="X364" s="34"/>
    </row>
    <row r="365" spans="1:24" x14ac:dyDescent="0.25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3"/>
      <c r="P365" s="52"/>
      <c r="Q365" s="52"/>
      <c r="R365" s="52"/>
      <c r="S365" s="52"/>
      <c r="T365" s="52"/>
      <c r="U365" s="52"/>
    </row>
    <row r="366" spans="1:24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8"/>
      <c r="P366" s="3"/>
      <c r="Q366" s="3"/>
      <c r="R366" s="3"/>
      <c r="S366" s="3"/>
      <c r="T366" s="3"/>
      <c r="U366" s="3"/>
    </row>
    <row r="367" spans="1:24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8"/>
      <c r="P367" s="3"/>
      <c r="Q367" s="3"/>
      <c r="R367" s="3"/>
      <c r="S367" s="3"/>
      <c r="T367" s="3"/>
      <c r="U367" s="3"/>
    </row>
    <row r="368" spans="1:24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8"/>
      <c r="P368" s="3"/>
      <c r="Q368" s="3"/>
      <c r="R368" s="3"/>
      <c r="S368" s="3"/>
      <c r="T368" s="3"/>
      <c r="U368" s="3"/>
    </row>
    <row r="369" spans="1:2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8"/>
      <c r="P369" s="3"/>
      <c r="Q369" s="3"/>
      <c r="R369" s="3"/>
      <c r="S369" s="3"/>
      <c r="T369" s="3"/>
      <c r="U369" s="3"/>
    </row>
    <row r="370" spans="1:2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8"/>
      <c r="P370" s="3"/>
      <c r="Q370" s="3"/>
      <c r="R370" s="3"/>
      <c r="S370" s="3"/>
      <c r="T370" s="3"/>
      <c r="U370" s="3"/>
    </row>
    <row r="371" spans="1:2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W371" s="3"/>
    </row>
    <row r="372" spans="1:2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W372" s="3"/>
    </row>
    <row r="373" spans="1:2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W373" s="3"/>
    </row>
    <row r="374" spans="1:2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W374" s="3"/>
    </row>
    <row r="375" spans="1:2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W375" s="3"/>
    </row>
    <row r="376" spans="1:2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W376" s="3"/>
    </row>
    <row r="377" spans="1:2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8"/>
      <c r="P383" s="3"/>
      <c r="Q383" s="3"/>
      <c r="R383" s="3"/>
      <c r="S383" s="3"/>
      <c r="T383" s="3"/>
      <c r="U383" s="3"/>
    </row>
    <row r="384" spans="1:2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8"/>
      <c r="P384" s="3"/>
      <c r="Q384" s="3"/>
      <c r="R384" s="3"/>
      <c r="S384" s="3"/>
      <c r="T384" s="3"/>
      <c r="U384" s="3"/>
    </row>
    <row r="385" spans="1:2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8"/>
      <c r="P385" s="3"/>
      <c r="Q385" s="3"/>
      <c r="R385" s="3"/>
      <c r="S385" s="3"/>
      <c r="T385" s="3"/>
      <c r="U385" s="3"/>
    </row>
    <row r="386" spans="1:2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8"/>
      <c r="P386" s="3"/>
      <c r="Q386" s="3"/>
      <c r="R386" s="3"/>
      <c r="S386" s="3"/>
      <c r="T386" s="3"/>
      <c r="U386" s="3"/>
    </row>
    <row r="387" spans="1:2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8"/>
      <c r="P387" s="3"/>
      <c r="Q387" s="3"/>
      <c r="R387" s="3"/>
      <c r="S387" s="3"/>
      <c r="T387" s="3"/>
      <c r="U387" s="3"/>
    </row>
    <row r="388" spans="1:21" ht="17.25" thickBo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8"/>
      <c r="P388" s="3"/>
      <c r="Q388" s="3"/>
      <c r="R388" s="3"/>
      <c r="S388" s="3"/>
      <c r="T388" s="3"/>
      <c r="U388" s="3"/>
    </row>
    <row r="389" spans="1:21" ht="17.25" thickBo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3"/>
      <c r="L389" s="3"/>
      <c r="M389" s="3"/>
      <c r="N389" s="3"/>
      <c r="O389" s="8"/>
      <c r="P389" s="3"/>
      <c r="Q389" s="3"/>
      <c r="R389" s="3"/>
      <c r="S389" s="3"/>
      <c r="T389" s="3"/>
      <c r="U389" s="3"/>
    </row>
    <row r="390" spans="1:21" ht="17.25" thickBot="1" x14ac:dyDescent="0.3">
      <c r="A390" s="57" t="s">
        <v>52</v>
      </c>
      <c r="B390" s="57"/>
      <c r="C390" s="57"/>
      <c r="D390" s="57"/>
      <c r="E390" s="57"/>
      <c r="F390" s="57"/>
      <c r="G390" s="57"/>
      <c r="H390" s="57"/>
      <c r="I390" s="57"/>
      <c r="J390" s="57"/>
      <c r="K390" s="50"/>
      <c r="L390" s="3"/>
      <c r="M390" s="3"/>
      <c r="N390" s="3"/>
      <c r="O390" s="8"/>
      <c r="P390" s="3"/>
      <c r="Q390" s="3"/>
      <c r="R390" s="3"/>
      <c r="S390" s="3"/>
      <c r="T390" s="3"/>
      <c r="U390" s="3"/>
    </row>
    <row r="391" spans="1:21" ht="17.25" customHeight="1" thickBot="1" x14ac:dyDescent="0.3">
      <c r="A391" s="2"/>
      <c r="B391" s="57" t="s">
        <v>2</v>
      </c>
      <c r="C391" s="57" t="s">
        <v>3</v>
      </c>
      <c r="D391" s="84" t="s">
        <v>12</v>
      </c>
      <c r="E391" s="85"/>
      <c r="F391" s="57" t="s">
        <v>14</v>
      </c>
      <c r="G391" s="57"/>
      <c r="H391" s="84" t="s">
        <v>15</v>
      </c>
      <c r="I391" s="85"/>
      <c r="J391" s="59" t="s">
        <v>6</v>
      </c>
      <c r="K391" s="3"/>
      <c r="L391" s="3"/>
      <c r="M391" s="3"/>
      <c r="N391" s="3"/>
      <c r="O391" s="8"/>
      <c r="P391" s="3"/>
      <c r="Q391" s="3"/>
      <c r="R391" s="3"/>
      <c r="S391" s="3"/>
      <c r="T391" s="3"/>
      <c r="U391" s="3"/>
    </row>
    <row r="392" spans="1:21" ht="17.25" thickBot="1" x14ac:dyDescent="0.3">
      <c r="A392" s="59" t="s">
        <v>1</v>
      </c>
      <c r="B392" s="57"/>
      <c r="C392" s="57"/>
      <c r="D392" s="86"/>
      <c r="E392" s="87"/>
      <c r="F392" s="57"/>
      <c r="G392" s="57"/>
      <c r="H392" s="86"/>
      <c r="I392" s="87"/>
      <c r="J392" s="59"/>
      <c r="K392" s="3"/>
      <c r="L392" s="3"/>
      <c r="M392" s="3"/>
      <c r="N392" s="3"/>
      <c r="O392" s="8"/>
      <c r="P392" s="3"/>
      <c r="Q392" s="3"/>
      <c r="R392" s="3"/>
      <c r="S392" s="3"/>
      <c r="T392" s="3"/>
      <c r="U392" s="3"/>
    </row>
    <row r="393" spans="1:21" ht="17.25" thickBot="1" x14ac:dyDescent="0.3">
      <c r="A393" s="59"/>
      <c r="B393" s="57"/>
      <c r="C393" s="57"/>
      <c r="D393" s="2" t="s">
        <v>20</v>
      </c>
      <c r="E393" s="2" t="s">
        <v>21</v>
      </c>
      <c r="F393" s="2" t="s">
        <v>20</v>
      </c>
      <c r="G393" s="2" t="s">
        <v>21</v>
      </c>
      <c r="H393" s="2" t="s">
        <v>20</v>
      </c>
      <c r="I393" s="2" t="s">
        <v>21</v>
      </c>
      <c r="J393" s="59"/>
      <c r="K393" s="3"/>
      <c r="L393" s="3"/>
      <c r="M393" s="3"/>
      <c r="N393" s="3"/>
      <c r="O393" s="8"/>
      <c r="P393" s="3"/>
      <c r="Q393" s="3"/>
      <c r="R393" s="3"/>
      <c r="S393" s="3"/>
      <c r="T393" s="3"/>
      <c r="U393" s="3"/>
    </row>
    <row r="394" spans="1:21" ht="17.25" thickBot="1" x14ac:dyDescent="0.3">
      <c r="A394" s="59"/>
      <c r="B394" s="57"/>
      <c r="C394" s="57"/>
      <c r="D394" s="2"/>
      <c r="E394" s="2"/>
      <c r="F394" s="2"/>
      <c r="G394" s="2"/>
      <c r="H394" s="2"/>
      <c r="I394" s="2"/>
      <c r="J394" s="2"/>
      <c r="K394" s="3"/>
      <c r="L394" s="3"/>
      <c r="M394" s="3"/>
      <c r="N394" s="3"/>
      <c r="O394" s="8"/>
      <c r="P394" s="3"/>
      <c r="Q394" s="3"/>
      <c r="R394" s="3"/>
      <c r="S394" s="3"/>
      <c r="T394" s="3"/>
      <c r="U394" s="3"/>
    </row>
    <row r="395" spans="1:21" ht="17.25" thickBot="1" x14ac:dyDescent="0.3">
      <c r="A395" s="57">
        <v>1</v>
      </c>
      <c r="B395" s="57" t="s">
        <v>53</v>
      </c>
      <c r="C395" s="57" t="s">
        <v>31</v>
      </c>
      <c r="D395" s="2">
        <v>33.26</v>
      </c>
      <c r="E395" s="2">
        <v>18.100000000000001</v>
      </c>
      <c r="F395" s="2">
        <v>11.63</v>
      </c>
      <c r="G395" s="2">
        <v>6.33</v>
      </c>
      <c r="H395" s="2">
        <v>35.47</v>
      </c>
      <c r="I395" s="2">
        <v>19.309999999999999</v>
      </c>
      <c r="J395" s="2"/>
      <c r="K395" s="3"/>
      <c r="L395" s="3"/>
      <c r="M395" s="3"/>
      <c r="N395" s="3"/>
      <c r="O395" s="8"/>
      <c r="P395" s="3"/>
      <c r="Q395" s="3"/>
      <c r="R395" s="3"/>
      <c r="S395" s="3"/>
      <c r="T395" s="3"/>
      <c r="U395" s="3"/>
    </row>
    <row r="396" spans="1:21" ht="17.25" thickBot="1" x14ac:dyDescent="0.3">
      <c r="A396" s="57"/>
      <c r="B396" s="57"/>
      <c r="C396" s="57"/>
      <c r="D396" s="2"/>
      <c r="E396" s="2">
        <v>1</v>
      </c>
      <c r="F396" s="2"/>
      <c r="G396" s="2">
        <v>1</v>
      </c>
      <c r="H396" s="2"/>
      <c r="I396" s="2">
        <v>1</v>
      </c>
      <c r="J396" s="2">
        <v>3</v>
      </c>
      <c r="K396" s="3"/>
      <c r="L396" s="3"/>
      <c r="M396" s="3"/>
      <c r="N396" s="3"/>
      <c r="O396" s="8"/>
      <c r="P396" s="3"/>
      <c r="Q396" s="3"/>
      <c r="R396" s="3"/>
      <c r="S396" s="3"/>
      <c r="T396" s="3"/>
      <c r="U396" s="3"/>
    </row>
    <row r="397" spans="1:21" ht="17.25" thickBot="1" x14ac:dyDescent="0.3">
      <c r="A397" s="57">
        <v>2</v>
      </c>
      <c r="B397" s="57" t="s">
        <v>50</v>
      </c>
      <c r="C397" s="57" t="s">
        <v>29</v>
      </c>
      <c r="D397" s="2">
        <v>37.92</v>
      </c>
      <c r="E397" s="2">
        <v>16.22</v>
      </c>
      <c r="F397" s="2">
        <v>16.72</v>
      </c>
      <c r="G397" s="2">
        <v>7.39</v>
      </c>
      <c r="H397" s="2">
        <v>52.98</v>
      </c>
      <c r="I397" s="2">
        <v>22.25</v>
      </c>
      <c r="J397" s="2"/>
      <c r="K397" s="3"/>
      <c r="L397" s="3"/>
      <c r="M397" s="3"/>
      <c r="N397" s="3"/>
      <c r="O397" s="8"/>
      <c r="P397" s="3"/>
      <c r="Q397" s="3"/>
      <c r="R397" s="3"/>
      <c r="S397" s="3"/>
      <c r="T397" s="3"/>
      <c r="U397" s="3"/>
    </row>
    <row r="398" spans="1:21" ht="17.25" thickBot="1" x14ac:dyDescent="0.3">
      <c r="A398" s="57"/>
      <c r="B398" s="57"/>
      <c r="C398" s="57"/>
      <c r="D398" s="2"/>
      <c r="E398" s="2">
        <v>1</v>
      </c>
      <c r="F398" s="2"/>
      <c r="G398" s="2">
        <v>1</v>
      </c>
      <c r="H398" s="2"/>
      <c r="I398" s="2">
        <v>1</v>
      </c>
      <c r="J398" s="2">
        <v>3</v>
      </c>
      <c r="K398" s="3"/>
      <c r="L398" s="3"/>
      <c r="M398" s="3"/>
      <c r="N398" s="3"/>
      <c r="O398" s="8"/>
      <c r="P398" s="3"/>
      <c r="Q398" s="3"/>
      <c r="R398" s="3"/>
      <c r="S398" s="3"/>
      <c r="T398" s="3"/>
      <c r="U398" s="3"/>
    </row>
    <row r="399" spans="1:21" ht="17.25" thickBot="1" x14ac:dyDescent="0.3">
      <c r="A399" s="57">
        <v>3</v>
      </c>
      <c r="B399" s="57" t="s">
        <v>54</v>
      </c>
      <c r="C399" s="57" t="s">
        <v>29</v>
      </c>
      <c r="D399" s="2">
        <v>36.65</v>
      </c>
      <c r="E399" s="2">
        <v>15.15</v>
      </c>
      <c r="F399" s="2">
        <v>17.54</v>
      </c>
      <c r="G399" s="2">
        <v>7.24</v>
      </c>
      <c r="H399" s="2">
        <v>51.25</v>
      </c>
      <c r="I399" s="2">
        <v>21.25</v>
      </c>
      <c r="J399" s="2"/>
      <c r="K399" s="3"/>
      <c r="L399" s="3"/>
      <c r="M399" s="3"/>
      <c r="N399" s="3"/>
      <c r="O399" s="8"/>
      <c r="P399" s="3"/>
      <c r="Q399" s="3"/>
      <c r="R399" s="3"/>
      <c r="S399" s="3"/>
      <c r="T399" s="3"/>
      <c r="U399" s="3"/>
    </row>
    <row r="400" spans="1:21" ht="17.25" thickBot="1" x14ac:dyDescent="0.3">
      <c r="A400" s="57"/>
      <c r="B400" s="57"/>
      <c r="C400" s="57"/>
      <c r="D400" s="2"/>
      <c r="E400" s="2">
        <v>1</v>
      </c>
      <c r="F400" s="2"/>
      <c r="G400" s="2">
        <v>1</v>
      </c>
      <c r="H400" s="2"/>
      <c r="I400" s="2">
        <v>1</v>
      </c>
      <c r="J400" s="2">
        <v>3</v>
      </c>
      <c r="K400" s="3"/>
      <c r="L400" s="3"/>
      <c r="M400" s="3"/>
      <c r="N400" s="3"/>
      <c r="O400" s="8"/>
      <c r="P400" s="3"/>
      <c r="Q400" s="3"/>
      <c r="R400" s="3"/>
      <c r="S400" s="3"/>
      <c r="T400" s="3"/>
      <c r="U400" s="3"/>
    </row>
    <row r="401" spans="1:21" ht="17.25" thickBot="1" x14ac:dyDescent="0.3">
      <c r="A401" s="57">
        <v>4</v>
      </c>
      <c r="B401" s="57">
        <v>9</v>
      </c>
      <c r="C401" s="57"/>
      <c r="D401" s="2">
        <v>33.61</v>
      </c>
      <c r="E401" s="2">
        <v>14.84</v>
      </c>
      <c r="F401" s="2">
        <v>15.47</v>
      </c>
      <c r="G401" s="2">
        <v>6.9</v>
      </c>
      <c r="H401" s="2">
        <v>50.8</v>
      </c>
      <c r="I401" s="2">
        <v>21.6</v>
      </c>
      <c r="J401" s="2"/>
      <c r="K401" s="3"/>
      <c r="L401" s="3"/>
      <c r="M401" s="3"/>
      <c r="N401" s="3"/>
      <c r="O401" s="8"/>
      <c r="P401" s="3"/>
      <c r="Q401" s="3"/>
      <c r="R401" s="3"/>
      <c r="S401" s="3"/>
      <c r="T401" s="3"/>
      <c r="U401" s="3"/>
    </row>
    <row r="402" spans="1:21" ht="17.25" thickBot="1" x14ac:dyDescent="0.3">
      <c r="A402" s="57"/>
      <c r="B402" s="57"/>
      <c r="C402" s="57"/>
      <c r="D402" s="2"/>
      <c r="E402" s="2">
        <v>0</v>
      </c>
      <c r="F402" s="2"/>
      <c r="G402" s="2">
        <v>1</v>
      </c>
      <c r="H402" s="2"/>
      <c r="I402" s="2">
        <v>1</v>
      </c>
      <c r="J402" s="2">
        <v>2</v>
      </c>
      <c r="K402" s="3"/>
      <c r="L402" s="3"/>
      <c r="M402" s="3"/>
      <c r="N402" s="3"/>
      <c r="O402" s="8"/>
      <c r="P402" s="3"/>
      <c r="Q402" s="3"/>
      <c r="R402" s="3"/>
      <c r="S402" s="3"/>
      <c r="T402" s="3"/>
      <c r="U402" s="3"/>
    </row>
    <row r="403" spans="1:21" ht="17.25" thickBot="1" x14ac:dyDescent="0.3">
      <c r="A403" s="57">
        <v>5</v>
      </c>
      <c r="B403" s="57">
        <v>14</v>
      </c>
      <c r="C403" s="57"/>
      <c r="D403" s="2">
        <v>29.35</v>
      </c>
      <c r="E403" s="2">
        <v>14.54</v>
      </c>
      <c r="F403" s="2">
        <v>16.13</v>
      </c>
      <c r="G403" s="2">
        <v>7.99</v>
      </c>
      <c r="H403" s="2">
        <v>43.59</v>
      </c>
      <c r="I403" s="2">
        <v>21.6</v>
      </c>
      <c r="J403" s="2"/>
      <c r="K403" s="3"/>
      <c r="L403" s="3"/>
      <c r="M403" s="3"/>
      <c r="N403" s="3"/>
      <c r="O403" s="8"/>
      <c r="P403" s="3"/>
      <c r="Q403" s="3"/>
      <c r="R403" s="3"/>
      <c r="S403" s="3"/>
      <c r="T403" s="3"/>
      <c r="U403" s="3"/>
    </row>
    <row r="404" spans="1:21" ht="17.25" thickBot="1" x14ac:dyDescent="0.3">
      <c r="A404" s="57"/>
      <c r="B404" s="57"/>
      <c r="C404" s="57"/>
      <c r="D404" s="2"/>
      <c r="E404" s="2">
        <v>0</v>
      </c>
      <c r="F404" s="2"/>
      <c r="G404" s="2">
        <v>1</v>
      </c>
      <c r="H404" s="2"/>
      <c r="I404" s="2">
        <v>1</v>
      </c>
      <c r="J404" s="2">
        <v>2</v>
      </c>
      <c r="K404" s="3"/>
      <c r="L404" s="3"/>
      <c r="M404" s="3"/>
      <c r="N404" s="3"/>
      <c r="O404" s="8"/>
      <c r="P404" s="3"/>
      <c r="Q404" s="3"/>
      <c r="R404" s="3"/>
      <c r="S404" s="3"/>
      <c r="T404" s="3"/>
      <c r="U404" s="3"/>
    </row>
    <row r="405" spans="1:21" ht="17.25" thickBot="1" x14ac:dyDescent="0.3">
      <c r="A405" s="57">
        <v>6</v>
      </c>
      <c r="B405" s="57">
        <v>6</v>
      </c>
      <c r="C405" s="57"/>
      <c r="D405" s="2">
        <v>38.49</v>
      </c>
      <c r="E405" s="2">
        <v>14.52</v>
      </c>
      <c r="F405" s="2">
        <v>16.98</v>
      </c>
      <c r="G405" s="2">
        <v>6.32</v>
      </c>
      <c r="H405" s="2">
        <v>57.39</v>
      </c>
      <c r="I405" s="2">
        <v>21.73</v>
      </c>
      <c r="J405" s="2"/>
      <c r="K405" s="3"/>
      <c r="L405" s="3"/>
      <c r="M405" s="3"/>
      <c r="N405" s="3"/>
      <c r="O405" s="8"/>
      <c r="P405" s="3"/>
      <c r="Q405" s="3"/>
      <c r="R405" s="3"/>
      <c r="S405" s="3"/>
      <c r="T405" s="3"/>
      <c r="U405" s="3"/>
    </row>
    <row r="406" spans="1:21" ht="17.25" thickBot="1" x14ac:dyDescent="0.3">
      <c r="A406" s="57"/>
      <c r="B406" s="57"/>
      <c r="C406" s="57"/>
      <c r="D406" s="2"/>
      <c r="E406" s="2">
        <v>0</v>
      </c>
      <c r="F406" s="2"/>
      <c r="G406" s="2">
        <v>1</v>
      </c>
      <c r="H406" s="2"/>
      <c r="I406" s="2">
        <v>1</v>
      </c>
      <c r="J406" s="2">
        <v>2</v>
      </c>
      <c r="K406" s="3"/>
      <c r="L406" s="3"/>
      <c r="M406" s="3"/>
      <c r="N406" s="3"/>
      <c r="O406" s="8"/>
      <c r="P406" s="3"/>
      <c r="Q406" s="3"/>
      <c r="R406" s="3"/>
      <c r="S406" s="3"/>
      <c r="T406" s="3"/>
      <c r="U406" s="3"/>
    </row>
    <row r="407" spans="1:21" ht="17.25" thickBot="1" x14ac:dyDescent="0.3">
      <c r="A407" s="57">
        <v>7</v>
      </c>
      <c r="B407" s="57">
        <v>22</v>
      </c>
      <c r="C407" s="57"/>
      <c r="D407" s="2">
        <v>23.05</v>
      </c>
      <c r="E407" s="2">
        <v>13.66</v>
      </c>
      <c r="F407" s="2">
        <v>12.76</v>
      </c>
      <c r="G407" s="2">
        <v>7.59</v>
      </c>
      <c r="H407" s="2">
        <v>46.68</v>
      </c>
      <c r="I407" s="2">
        <v>27.76</v>
      </c>
      <c r="J407" s="2"/>
      <c r="K407" s="3"/>
      <c r="L407" s="3"/>
      <c r="M407" s="3"/>
      <c r="N407" s="3"/>
      <c r="O407" s="8"/>
      <c r="P407" s="3"/>
      <c r="Q407" s="3"/>
      <c r="R407" s="3"/>
      <c r="S407" s="3"/>
      <c r="T407" s="3"/>
      <c r="U407" s="3"/>
    </row>
    <row r="408" spans="1:21" ht="17.25" thickBot="1" x14ac:dyDescent="0.3">
      <c r="A408" s="57"/>
      <c r="B408" s="57"/>
      <c r="C408" s="57"/>
      <c r="D408" s="2"/>
      <c r="E408" s="2">
        <v>0</v>
      </c>
      <c r="F408" s="2"/>
      <c r="G408" s="2">
        <v>1</v>
      </c>
      <c r="H408" s="2"/>
      <c r="I408" s="2">
        <v>1</v>
      </c>
      <c r="J408" s="2">
        <v>2</v>
      </c>
      <c r="K408" s="3"/>
      <c r="L408" s="3"/>
      <c r="M408" s="3"/>
      <c r="N408" s="3"/>
      <c r="O408" s="8"/>
      <c r="P408" s="3"/>
      <c r="Q408" s="3"/>
      <c r="R408" s="3"/>
      <c r="S408" s="3"/>
      <c r="T408" s="3"/>
      <c r="U408" s="3"/>
    </row>
    <row r="409" spans="1:21" ht="17.25" thickBot="1" x14ac:dyDescent="0.3">
      <c r="A409" s="57">
        <v>8</v>
      </c>
      <c r="B409" s="57">
        <v>47</v>
      </c>
      <c r="C409" s="57"/>
      <c r="D409" s="2">
        <v>38.54</v>
      </c>
      <c r="E409" s="2">
        <v>12.93</v>
      </c>
      <c r="F409" s="2">
        <v>15.73</v>
      </c>
      <c r="G409" s="2">
        <v>5.38</v>
      </c>
      <c r="H409" s="2">
        <v>72.23</v>
      </c>
      <c r="I409" s="2">
        <v>25.03</v>
      </c>
      <c r="J409" s="2"/>
      <c r="K409" s="3"/>
      <c r="L409" s="3"/>
      <c r="M409" s="3"/>
      <c r="N409" s="3"/>
      <c r="O409" s="8"/>
      <c r="P409" s="3"/>
      <c r="Q409" s="3"/>
      <c r="R409" s="3"/>
      <c r="S409" s="3"/>
      <c r="T409" s="3"/>
      <c r="U409" s="3"/>
    </row>
    <row r="410" spans="1:21" ht="17.25" thickBot="1" x14ac:dyDescent="0.3">
      <c r="A410" s="57"/>
      <c r="B410" s="57"/>
      <c r="C410" s="57"/>
      <c r="D410" s="2"/>
      <c r="E410" s="2">
        <v>0</v>
      </c>
      <c r="F410" s="2"/>
      <c r="G410" s="2">
        <v>1</v>
      </c>
      <c r="H410" s="2"/>
      <c r="I410" s="2">
        <v>1</v>
      </c>
      <c r="J410" s="2">
        <v>2</v>
      </c>
      <c r="K410" s="3"/>
      <c r="L410" s="3"/>
      <c r="M410" s="3"/>
      <c r="N410" s="3"/>
      <c r="O410" s="8"/>
      <c r="P410" s="3"/>
      <c r="Q410" s="3"/>
      <c r="R410" s="3"/>
      <c r="S410" s="3"/>
      <c r="T410" s="3"/>
      <c r="U410" s="3"/>
    </row>
    <row r="411" spans="1:21" ht="17.25" thickBot="1" x14ac:dyDescent="0.3">
      <c r="A411" s="57">
        <v>9</v>
      </c>
      <c r="B411" s="57">
        <v>13</v>
      </c>
      <c r="C411" s="57"/>
      <c r="D411" s="2">
        <v>27.17</v>
      </c>
      <c r="E411" s="2">
        <v>12.71</v>
      </c>
      <c r="F411" s="2">
        <v>15.88</v>
      </c>
      <c r="G411" s="2">
        <v>7.34</v>
      </c>
      <c r="H411" s="2">
        <v>55</v>
      </c>
      <c r="I411" s="2">
        <v>25.31</v>
      </c>
      <c r="J411" s="2"/>
      <c r="K411" s="3"/>
      <c r="L411" s="3"/>
      <c r="M411" s="3"/>
      <c r="N411" s="3"/>
      <c r="O411" s="8"/>
      <c r="P411" s="3"/>
      <c r="Q411" s="3"/>
      <c r="R411" s="3"/>
      <c r="S411" s="3"/>
      <c r="T411" s="3"/>
      <c r="U411" s="3"/>
    </row>
    <row r="412" spans="1:21" ht="17.25" thickBot="1" x14ac:dyDescent="0.3">
      <c r="A412" s="83"/>
      <c r="B412" s="83"/>
      <c r="C412" s="83"/>
      <c r="D412" s="51"/>
      <c r="E412" s="51">
        <v>0</v>
      </c>
      <c r="F412" s="51"/>
      <c r="G412" s="51">
        <v>1</v>
      </c>
      <c r="H412" s="51"/>
      <c r="I412" s="51">
        <v>1</v>
      </c>
      <c r="J412" s="51">
        <v>2</v>
      </c>
      <c r="K412" s="24"/>
      <c r="L412" s="3"/>
      <c r="M412" s="3"/>
      <c r="N412" s="3"/>
      <c r="O412" s="8"/>
      <c r="P412" s="3"/>
      <c r="Q412" s="3"/>
      <c r="R412" s="3"/>
      <c r="S412" s="3"/>
      <c r="T412" s="3"/>
      <c r="U412" s="3"/>
    </row>
    <row r="413" spans="1:21" x14ac:dyDescent="0.25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3"/>
      <c r="L413" s="3"/>
      <c r="M413" s="3"/>
      <c r="N413" s="3"/>
      <c r="O413" s="8"/>
      <c r="P413" s="3"/>
      <c r="Q413" s="3"/>
      <c r="R413" s="3"/>
      <c r="S413" s="3"/>
      <c r="T413" s="3"/>
      <c r="U413" s="3"/>
    </row>
    <row r="414" spans="1:2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8"/>
      <c r="P414" s="3"/>
      <c r="Q414" s="3"/>
      <c r="R414" s="3"/>
      <c r="S414" s="3"/>
      <c r="T414" s="3"/>
      <c r="U414" s="3"/>
    </row>
    <row r="415" spans="1:2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8"/>
      <c r="P415" s="3"/>
      <c r="Q415" s="3"/>
      <c r="R415" s="3"/>
      <c r="S415" s="3"/>
      <c r="T415" s="3"/>
      <c r="U415" s="3"/>
    </row>
    <row r="416" spans="1:2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8"/>
      <c r="P416" s="3"/>
      <c r="Q416" s="3"/>
      <c r="R416" s="3"/>
      <c r="S416" s="3"/>
      <c r="T416" s="3"/>
      <c r="U416" s="3"/>
    </row>
    <row r="417" spans="1:2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8"/>
      <c r="P417" s="3"/>
      <c r="Q417" s="3"/>
      <c r="R417" s="3"/>
      <c r="S417" s="3"/>
      <c r="T417" s="3"/>
      <c r="U417" s="3"/>
    </row>
    <row r="418" spans="1:2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54"/>
      <c r="P418" s="16"/>
      <c r="Q418" s="16"/>
      <c r="R418" s="16"/>
      <c r="S418" s="16"/>
      <c r="T418" s="16"/>
      <c r="U418" s="55"/>
    </row>
  </sheetData>
  <mergeCells count="625">
    <mergeCell ref="C409:C410"/>
    <mergeCell ref="C407:C408"/>
    <mergeCell ref="C405:C406"/>
    <mergeCell ref="C403:C404"/>
    <mergeCell ref="C401:C402"/>
    <mergeCell ref="C399:C400"/>
    <mergeCell ref="C397:C398"/>
    <mergeCell ref="C395:C396"/>
    <mergeCell ref="B407:B408"/>
    <mergeCell ref="B409:B410"/>
    <mergeCell ref="A397:A398"/>
    <mergeCell ref="A392:A394"/>
    <mergeCell ref="B395:B396"/>
    <mergeCell ref="B397:B398"/>
    <mergeCell ref="B399:B400"/>
    <mergeCell ref="B401:B402"/>
    <mergeCell ref="B403:B404"/>
    <mergeCell ref="B405:B406"/>
    <mergeCell ref="A395:A396"/>
    <mergeCell ref="C411:C412"/>
    <mergeCell ref="A361:A362"/>
    <mergeCell ref="B361:B362"/>
    <mergeCell ref="C361:C362"/>
    <mergeCell ref="R361:R362"/>
    <mergeCell ref="A363:A364"/>
    <mergeCell ref="B363:B364"/>
    <mergeCell ref="C363:C364"/>
    <mergeCell ref="R363:R364"/>
    <mergeCell ref="B391:B394"/>
    <mergeCell ref="C391:C394"/>
    <mergeCell ref="D391:E392"/>
    <mergeCell ref="F391:G392"/>
    <mergeCell ref="H391:I392"/>
    <mergeCell ref="A390:J390"/>
    <mergeCell ref="J391:J393"/>
    <mergeCell ref="B411:B412"/>
    <mergeCell ref="A411:A412"/>
    <mergeCell ref="A409:A410"/>
    <mergeCell ref="A407:A408"/>
    <mergeCell ref="A405:A406"/>
    <mergeCell ref="A403:A404"/>
    <mergeCell ref="A401:A402"/>
    <mergeCell ref="A399:A400"/>
    <mergeCell ref="A357:A358"/>
    <mergeCell ref="B357:B358"/>
    <mergeCell ref="C357:C358"/>
    <mergeCell ref="R357:R358"/>
    <mergeCell ref="A359:A360"/>
    <mergeCell ref="B359:B360"/>
    <mergeCell ref="C359:C360"/>
    <mergeCell ref="R359:R360"/>
    <mergeCell ref="A353:A354"/>
    <mergeCell ref="B353:B354"/>
    <mergeCell ref="C353:C354"/>
    <mergeCell ref="R353:R354"/>
    <mergeCell ref="A355:A356"/>
    <mergeCell ref="B355:B356"/>
    <mergeCell ref="C355:C356"/>
    <mergeCell ref="R355:R356"/>
    <mergeCell ref="A349:A350"/>
    <mergeCell ref="B349:B350"/>
    <mergeCell ref="C349:C350"/>
    <mergeCell ref="R349:R350"/>
    <mergeCell ref="A351:A352"/>
    <mergeCell ref="B351:B352"/>
    <mergeCell ref="C351:C352"/>
    <mergeCell ref="R351:R352"/>
    <mergeCell ref="A345:A346"/>
    <mergeCell ref="B345:B346"/>
    <mergeCell ref="C345:C346"/>
    <mergeCell ref="R345:R346"/>
    <mergeCell ref="A347:A348"/>
    <mergeCell ref="B347:B348"/>
    <mergeCell ref="C347:C348"/>
    <mergeCell ref="R347:R348"/>
    <mergeCell ref="A341:A342"/>
    <mergeCell ref="B341:B342"/>
    <mergeCell ref="C341:C342"/>
    <mergeCell ref="R341:R342"/>
    <mergeCell ref="A343:A344"/>
    <mergeCell ref="B343:B344"/>
    <mergeCell ref="C343:C344"/>
    <mergeCell ref="R343:R344"/>
    <mergeCell ref="A337:A338"/>
    <mergeCell ref="B337:B338"/>
    <mergeCell ref="C337:C338"/>
    <mergeCell ref="R337:R338"/>
    <mergeCell ref="A339:A340"/>
    <mergeCell ref="B339:B340"/>
    <mergeCell ref="C339:C340"/>
    <mergeCell ref="R339:R340"/>
    <mergeCell ref="A333:A334"/>
    <mergeCell ref="B333:B334"/>
    <mergeCell ref="C333:C334"/>
    <mergeCell ref="R333:R334"/>
    <mergeCell ref="A335:A336"/>
    <mergeCell ref="B335:B336"/>
    <mergeCell ref="C335:C336"/>
    <mergeCell ref="R335:R336"/>
    <mergeCell ref="A329:A330"/>
    <mergeCell ref="B329:B330"/>
    <mergeCell ref="C329:C330"/>
    <mergeCell ref="R329:R330"/>
    <mergeCell ref="A331:A332"/>
    <mergeCell ref="B331:B332"/>
    <mergeCell ref="C331:C332"/>
    <mergeCell ref="R331:R332"/>
    <mergeCell ref="A325:A326"/>
    <mergeCell ref="B325:B326"/>
    <mergeCell ref="C325:C326"/>
    <mergeCell ref="R325:R326"/>
    <mergeCell ref="A327:A328"/>
    <mergeCell ref="B327:B328"/>
    <mergeCell ref="C327:C328"/>
    <mergeCell ref="R327:R328"/>
    <mergeCell ref="A321:A322"/>
    <mergeCell ref="B321:B322"/>
    <mergeCell ref="C321:C322"/>
    <mergeCell ref="R321:R322"/>
    <mergeCell ref="A323:A324"/>
    <mergeCell ref="B323:B324"/>
    <mergeCell ref="C323:C324"/>
    <mergeCell ref="R323:R324"/>
    <mergeCell ref="A307:A308"/>
    <mergeCell ref="B307:B308"/>
    <mergeCell ref="C307:C308"/>
    <mergeCell ref="A317:A318"/>
    <mergeCell ref="B317:B318"/>
    <mergeCell ref="C317:C318"/>
    <mergeCell ref="R317:R318"/>
    <mergeCell ref="A319:A320"/>
    <mergeCell ref="B319:B320"/>
    <mergeCell ref="C319:C320"/>
    <mergeCell ref="R319:R320"/>
    <mergeCell ref="A315:A316"/>
    <mergeCell ref="B315:B316"/>
    <mergeCell ref="C315:C316"/>
    <mergeCell ref="R315:R316"/>
    <mergeCell ref="R304:R306"/>
    <mergeCell ref="S304:S306"/>
    <mergeCell ref="A313:A314"/>
    <mergeCell ref="B313:B314"/>
    <mergeCell ref="C313:C314"/>
    <mergeCell ref="R313:R314"/>
    <mergeCell ref="T304:T306"/>
    <mergeCell ref="U304:U306"/>
    <mergeCell ref="F305:G305"/>
    <mergeCell ref="H305:H306"/>
    <mergeCell ref="I305:J305"/>
    <mergeCell ref="K305:L305"/>
    <mergeCell ref="M305:M306"/>
    <mergeCell ref="P305:P306"/>
    <mergeCell ref="Q305:Q306"/>
    <mergeCell ref="R307:R308"/>
    <mergeCell ref="A311:A312"/>
    <mergeCell ref="B311:B312"/>
    <mergeCell ref="C311:C312"/>
    <mergeCell ref="R311:R312"/>
    <mergeCell ref="A309:A310"/>
    <mergeCell ref="B309:B310"/>
    <mergeCell ref="C309:C310"/>
    <mergeCell ref="R309:R310"/>
    <mergeCell ref="A303:N303"/>
    <mergeCell ref="A304:A306"/>
    <mergeCell ref="B304:B306"/>
    <mergeCell ref="C304:C306"/>
    <mergeCell ref="D304:D306"/>
    <mergeCell ref="E304:H304"/>
    <mergeCell ref="I304:N304"/>
    <mergeCell ref="N305:N306"/>
    <mergeCell ref="O305:O306"/>
    <mergeCell ref="O304:Q304"/>
    <mergeCell ref="A285:A286"/>
    <mergeCell ref="B285:B286"/>
    <mergeCell ref="C285:C286"/>
    <mergeCell ref="M285:M286"/>
    <mergeCell ref="A287:A288"/>
    <mergeCell ref="B287:B288"/>
    <mergeCell ref="C287:C288"/>
    <mergeCell ref="M287:M288"/>
    <mergeCell ref="A281:A282"/>
    <mergeCell ref="B281:B282"/>
    <mergeCell ref="C281:C282"/>
    <mergeCell ref="M281:M282"/>
    <mergeCell ref="A283:A284"/>
    <mergeCell ref="B283:B284"/>
    <mergeCell ref="C283:C284"/>
    <mergeCell ref="M283:M284"/>
    <mergeCell ref="A277:A278"/>
    <mergeCell ref="B277:B278"/>
    <mergeCell ref="C277:C278"/>
    <mergeCell ref="M277:M278"/>
    <mergeCell ref="A279:A280"/>
    <mergeCell ref="B279:B280"/>
    <mergeCell ref="C279:C280"/>
    <mergeCell ref="M279:M280"/>
    <mergeCell ref="M271:M272"/>
    <mergeCell ref="A273:A274"/>
    <mergeCell ref="B273:B274"/>
    <mergeCell ref="C273:C274"/>
    <mergeCell ref="M273:M274"/>
    <mergeCell ref="A275:A276"/>
    <mergeCell ref="B275:B276"/>
    <mergeCell ref="C275:C276"/>
    <mergeCell ref="M275:M276"/>
    <mergeCell ref="A269:A270"/>
    <mergeCell ref="B269:B270"/>
    <mergeCell ref="C269:C270"/>
    <mergeCell ref="A271:A272"/>
    <mergeCell ref="B271:B272"/>
    <mergeCell ref="C271:C272"/>
    <mergeCell ref="L263:L264"/>
    <mergeCell ref="A265:A266"/>
    <mergeCell ref="B265:B266"/>
    <mergeCell ref="C265:C266"/>
    <mergeCell ref="M265:M266"/>
    <mergeCell ref="A267:A268"/>
    <mergeCell ref="B267:B268"/>
    <mergeCell ref="C267:C268"/>
    <mergeCell ref="M267:M268"/>
    <mergeCell ref="M262:M264"/>
    <mergeCell ref="N262:N264"/>
    <mergeCell ref="O262:O264"/>
    <mergeCell ref="P262:P264"/>
    <mergeCell ref="D263:D264"/>
    <mergeCell ref="E263:E264"/>
    <mergeCell ref="F263:F264"/>
    <mergeCell ref="G263:G264"/>
    <mergeCell ref="H263:H264"/>
    <mergeCell ref="I263:I264"/>
    <mergeCell ref="A260:K260"/>
    <mergeCell ref="A262:A264"/>
    <mergeCell ref="B262:B264"/>
    <mergeCell ref="C262:C264"/>
    <mergeCell ref="E262:F262"/>
    <mergeCell ref="G262:H262"/>
    <mergeCell ref="I262:J262"/>
    <mergeCell ref="K262:K264"/>
    <mergeCell ref="J263:J264"/>
    <mergeCell ref="A231:A232"/>
    <mergeCell ref="B231:B232"/>
    <mergeCell ref="C231:C232"/>
    <mergeCell ref="R231:R232"/>
    <mergeCell ref="A233:A234"/>
    <mergeCell ref="B233:B234"/>
    <mergeCell ref="C233:C234"/>
    <mergeCell ref="R233:R234"/>
    <mergeCell ref="A227:A228"/>
    <mergeCell ref="B227:B228"/>
    <mergeCell ref="C227:C228"/>
    <mergeCell ref="R227:R228"/>
    <mergeCell ref="A229:A230"/>
    <mergeCell ref="B229:B230"/>
    <mergeCell ref="C229:C230"/>
    <mergeCell ref="R229:R230"/>
    <mergeCell ref="A225:A226"/>
    <mergeCell ref="B225:B226"/>
    <mergeCell ref="C225:C226"/>
    <mergeCell ref="R225:R226"/>
    <mergeCell ref="F221:G221"/>
    <mergeCell ref="H221:H222"/>
    <mergeCell ref="I221:J221"/>
    <mergeCell ref="K221:L221"/>
    <mergeCell ref="M221:M222"/>
    <mergeCell ref="N221:N222"/>
    <mergeCell ref="S220:S222"/>
    <mergeCell ref="T220:T222"/>
    <mergeCell ref="U220:U222"/>
    <mergeCell ref="O221:O222"/>
    <mergeCell ref="P221:P222"/>
    <mergeCell ref="Q221:Q222"/>
    <mergeCell ref="A223:A224"/>
    <mergeCell ref="B223:B224"/>
    <mergeCell ref="C223:C224"/>
    <mergeCell ref="R223:R224"/>
    <mergeCell ref="A212:A213"/>
    <mergeCell ref="B212:B213"/>
    <mergeCell ref="C212:C213"/>
    <mergeCell ref="R212:R213"/>
    <mergeCell ref="A219:N219"/>
    <mergeCell ref="A220:A222"/>
    <mergeCell ref="B220:B222"/>
    <mergeCell ref="C220:C222"/>
    <mergeCell ref="D220:D222"/>
    <mergeCell ref="E220:H220"/>
    <mergeCell ref="I220:N220"/>
    <mergeCell ref="O220:Q220"/>
    <mergeCell ref="R220:R222"/>
    <mergeCell ref="A208:A209"/>
    <mergeCell ref="B208:B209"/>
    <mergeCell ref="C208:C209"/>
    <mergeCell ref="R208:R209"/>
    <mergeCell ref="A210:A211"/>
    <mergeCell ref="B210:B211"/>
    <mergeCell ref="C210:C211"/>
    <mergeCell ref="R210:R211"/>
    <mergeCell ref="A204:A205"/>
    <mergeCell ref="B204:B205"/>
    <mergeCell ref="C204:C205"/>
    <mergeCell ref="R204:R205"/>
    <mergeCell ref="A206:A207"/>
    <mergeCell ref="B206:B207"/>
    <mergeCell ref="C206:C207"/>
    <mergeCell ref="R206:R207"/>
    <mergeCell ref="A200:A201"/>
    <mergeCell ref="B200:B201"/>
    <mergeCell ref="C200:C201"/>
    <mergeCell ref="R200:R201"/>
    <mergeCell ref="A202:A203"/>
    <mergeCell ref="B202:B203"/>
    <mergeCell ref="C202:C203"/>
    <mergeCell ref="R202:R203"/>
    <mergeCell ref="A196:A197"/>
    <mergeCell ref="B196:B197"/>
    <mergeCell ref="C196:C197"/>
    <mergeCell ref="R196:R197"/>
    <mergeCell ref="A198:A199"/>
    <mergeCell ref="B198:B199"/>
    <mergeCell ref="C198:C199"/>
    <mergeCell ref="R198:R199"/>
    <mergeCell ref="A192:A193"/>
    <mergeCell ref="B192:B193"/>
    <mergeCell ref="C192:C193"/>
    <mergeCell ref="R192:R193"/>
    <mergeCell ref="A194:A195"/>
    <mergeCell ref="B194:B195"/>
    <mergeCell ref="C194:C195"/>
    <mergeCell ref="R194:R195"/>
    <mergeCell ref="A188:A189"/>
    <mergeCell ref="B188:B189"/>
    <mergeCell ref="C188:C189"/>
    <mergeCell ref="R188:R189"/>
    <mergeCell ref="A190:A191"/>
    <mergeCell ref="B190:B191"/>
    <mergeCell ref="C190:C191"/>
    <mergeCell ref="R190:R191"/>
    <mergeCell ref="A184:A185"/>
    <mergeCell ref="B184:B185"/>
    <mergeCell ref="C184:C185"/>
    <mergeCell ref="R184:R185"/>
    <mergeCell ref="A186:A187"/>
    <mergeCell ref="B186:B187"/>
    <mergeCell ref="C186:C187"/>
    <mergeCell ref="R186:R187"/>
    <mergeCell ref="A180:A181"/>
    <mergeCell ref="B180:B181"/>
    <mergeCell ref="C180:C181"/>
    <mergeCell ref="R180:R181"/>
    <mergeCell ref="A182:A183"/>
    <mergeCell ref="B182:B183"/>
    <mergeCell ref="C182:C183"/>
    <mergeCell ref="R182:R183"/>
    <mergeCell ref="A176:A177"/>
    <mergeCell ref="B176:B177"/>
    <mergeCell ref="C176:C177"/>
    <mergeCell ref="R176:R177"/>
    <mergeCell ref="A178:A179"/>
    <mergeCell ref="B178:B179"/>
    <mergeCell ref="C178:C179"/>
    <mergeCell ref="R178:R179"/>
    <mergeCell ref="A172:A173"/>
    <mergeCell ref="B172:B173"/>
    <mergeCell ref="C172:C173"/>
    <mergeCell ref="R172:R173"/>
    <mergeCell ref="A174:A175"/>
    <mergeCell ref="B174:B175"/>
    <mergeCell ref="C174:C175"/>
    <mergeCell ref="R174:R175"/>
    <mergeCell ref="A168:A169"/>
    <mergeCell ref="B168:B169"/>
    <mergeCell ref="C168:C169"/>
    <mergeCell ref="R168:R169"/>
    <mergeCell ref="A170:A171"/>
    <mergeCell ref="B170:B171"/>
    <mergeCell ref="C170:C171"/>
    <mergeCell ref="R170:R171"/>
    <mergeCell ref="A164:A165"/>
    <mergeCell ref="B164:B165"/>
    <mergeCell ref="C164:C165"/>
    <mergeCell ref="R164:R165"/>
    <mergeCell ref="A166:A167"/>
    <mergeCell ref="B166:B167"/>
    <mergeCell ref="C166:C167"/>
    <mergeCell ref="R166:R167"/>
    <mergeCell ref="R153:R155"/>
    <mergeCell ref="A160:A161"/>
    <mergeCell ref="B160:B161"/>
    <mergeCell ref="C160:C161"/>
    <mergeCell ref="R160:R161"/>
    <mergeCell ref="A162:A163"/>
    <mergeCell ref="B162:B163"/>
    <mergeCell ref="C162:C163"/>
    <mergeCell ref="R162:R163"/>
    <mergeCell ref="A156:A157"/>
    <mergeCell ref="B156:B157"/>
    <mergeCell ref="C156:C157"/>
    <mergeCell ref="R156:R157"/>
    <mergeCell ref="A158:A159"/>
    <mergeCell ref="B158:B159"/>
    <mergeCell ref="C158:C159"/>
    <mergeCell ref="R158:R159"/>
    <mergeCell ref="S153:S155"/>
    <mergeCell ref="T153:T155"/>
    <mergeCell ref="U153:U155"/>
    <mergeCell ref="O154:O155"/>
    <mergeCell ref="P154:P155"/>
    <mergeCell ref="Q154:Q155"/>
    <mergeCell ref="A124:A125"/>
    <mergeCell ref="B124:B125"/>
    <mergeCell ref="C124:C125"/>
    <mergeCell ref="R124:R125"/>
    <mergeCell ref="A152:N152"/>
    <mergeCell ref="A153:A155"/>
    <mergeCell ref="B153:B155"/>
    <mergeCell ref="C153:C155"/>
    <mergeCell ref="D153:D155"/>
    <mergeCell ref="E153:H153"/>
    <mergeCell ref="F154:G154"/>
    <mergeCell ref="H154:H155"/>
    <mergeCell ref="I154:J154"/>
    <mergeCell ref="K154:L154"/>
    <mergeCell ref="M154:M155"/>
    <mergeCell ref="N154:N155"/>
    <mergeCell ref="I153:N153"/>
    <mergeCell ref="O153:Q153"/>
    <mergeCell ref="A120:A121"/>
    <mergeCell ref="B120:B121"/>
    <mergeCell ref="C120:C121"/>
    <mergeCell ref="R120:R121"/>
    <mergeCell ref="A122:A123"/>
    <mergeCell ref="B122:B123"/>
    <mergeCell ref="C122:C123"/>
    <mergeCell ref="R122:R123"/>
    <mergeCell ref="A116:A117"/>
    <mergeCell ref="B116:B117"/>
    <mergeCell ref="C116:C117"/>
    <mergeCell ref="R116:R117"/>
    <mergeCell ref="A118:A119"/>
    <mergeCell ref="B118:B119"/>
    <mergeCell ref="C118:C119"/>
    <mergeCell ref="R118:R119"/>
    <mergeCell ref="A112:A113"/>
    <mergeCell ref="B112:B113"/>
    <mergeCell ref="C112:C113"/>
    <mergeCell ref="R112:R113"/>
    <mergeCell ref="A114:A115"/>
    <mergeCell ref="B114:B115"/>
    <mergeCell ref="C114:C115"/>
    <mergeCell ref="R114:R115"/>
    <mergeCell ref="A108:A109"/>
    <mergeCell ref="B108:B109"/>
    <mergeCell ref="C108:C109"/>
    <mergeCell ref="R108:R109"/>
    <mergeCell ref="A110:A111"/>
    <mergeCell ref="B110:B111"/>
    <mergeCell ref="C110:C111"/>
    <mergeCell ref="R110:R111"/>
    <mergeCell ref="A104:A105"/>
    <mergeCell ref="B104:B105"/>
    <mergeCell ref="C104:C105"/>
    <mergeCell ref="R104:R105"/>
    <mergeCell ref="A106:A107"/>
    <mergeCell ref="B106:B107"/>
    <mergeCell ref="C106:C107"/>
    <mergeCell ref="R106:R107"/>
    <mergeCell ref="A100:A101"/>
    <mergeCell ref="B100:B101"/>
    <mergeCell ref="C100:C101"/>
    <mergeCell ref="R100:R101"/>
    <mergeCell ref="A102:A103"/>
    <mergeCell ref="B102:B103"/>
    <mergeCell ref="C102:C103"/>
    <mergeCell ref="R102:R103"/>
    <mergeCell ref="A96:A97"/>
    <mergeCell ref="B96:B97"/>
    <mergeCell ref="C96:C97"/>
    <mergeCell ref="R96:R97"/>
    <mergeCell ref="A98:A99"/>
    <mergeCell ref="B98:B99"/>
    <mergeCell ref="C98:C99"/>
    <mergeCell ref="R98:R99"/>
    <mergeCell ref="A92:A93"/>
    <mergeCell ref="B92:B93"/>
    <mergeCell ref="C92:C93"/>
    <mergeCell ref="R92:R93"/>
    <mergeCell ref="A94:A95"/>
    <mergeCell ref="B94:B95"/>
    <mergeCell ref="C94:C95"/>
    <mergeCell ref="R94:R95"/>
    <mergeCell ref="A88:A89"/>
    <mergeCell ref="B88:B89"/>
    <mergeCell ref="C88:C89"/>
    <mergeCell ref="R88:R89"/>
    <mergeCell ref="A90:A91"/>
    <mergeCell ref="B90:B91"/>
    <mergeCell ref="C90:C91"/>
    <mergeCell ref="R90:R91"/>
    <mergeCell ref="A84:A85"/>
    <mergeCell ref="B84:B85"/>
    <mergeCell ref="C84:C85"/>
    <mergeCell ref="R84:R85"/>
    <mergeCell ref="A86:A87"/>
    <mergeCell ref="B86:B87"/>
    <mergeCell ref="C86:C87"/>
    <mergeCell ref="R86:R87"/>
    <mergeCell ref="A80:A81"/>
    <mergeCell ref="B80:B81"/>
    <mergeCell ref="C80:C81"/>
    <mergeCell ref="R80:R81"/>
    <mergeCell ref="A82:A83"/>
    <mergeCell ref="B82:B83"/>
    <mergeCell ref="C82:C83"/>
    <mergeCell ref="R82:R83"/>
    <mergeCell ref="A76:A77"/>
    <mergeCell ref="B76:B77"/>
    <mergeCell ref="C76:C77"/>
    <mergeCell ref="R76:R77"/>
    <mergeCell ref="A78:A79"/>
    <mergeCell ref="B78:B79"/>
    <mergeCell ref="C78:C79"/>
    <mergeCell ref="R78:R79"/>
    <mergeCell ref="A72:A73"/>
    <mergeCell ref="B72:B73"/>
    <mergeCell ref="C72:C73"/>
    <mergeCell ref="R72:R73"/>
    <mergeCell ref="A74:A75"/>
    <mergeCell ref="B74:B75"/>
    <mergeCell ref="C74:C75"/>
    <mergeCell ref="R74:R75"/>
    <mergeCell ref="A68:A69"/>
    <mergeCell ref="B68:B69"/>
    <mergeCell ref="C68:C69"/>
    <mergeCell ref="R68:R69"/>
    <mergeCell ref="A70:A71"/>
    <mergeCell ref="B70:B71"/>
    <mergeCell ref="C70:C71"/>
    <mergeCell ref="R70:R71"/>
    <mergeCell ref="A64:A65"/>
    <mergeCell ref="B64:B65"/>
    <mergeCell ref="C64:C65"/>
    <mergeCell ref="R64:R65"/>
    <mergeCell ref="A66:A67"/>
    <mergeCell ref="B66:B67"/>
    <mergeCell ref="C66:C67"/>
    <mergeCell ref="R66:R67"/>
    <mergeCell ref="A60:A61"/>
    <mergeCell ref="B60:B61"/>
    <mergeCell ref="C60:C61"/>
    <mergeCell ref="R60:R61"/>
    <mergeCell ref="A62:A63"/>
    <mergeCell ref="B62:B63"/>
    <mergeCell ref="C62:C63"/>
    <mergeCell ref="R62:R63"/>
    <mergeCell ref="T57:T59"/>
    <mergeCell ref="U57:U59"/>
    <mergeCell ref="V57:V59"/>
    <mergeCell ref="A56:N56"/>
    <mergeCell ref="A57:A59"/>
    <mergeCell ref="B57:B59"/>
    <mergeCell ref="C57:C59"/>
    <mergeCell ref="D57:D59"/>
    <mergeCell ref="E57:H57"/>
    <mergeCell ref="I57:N57"/>
    <mergeCell ref="F58:G58"/>
    <mergeCell ref="H58:H59"/>
    <mergeCell ref="I58:J58"/>
    <mergeCell ref="K58:L58"/>
    <mergeCell ref="M58:M59"/>
    <mergeCell ref="N58:N59"/>
    <mergeCell ref="O58:O59"/>
    <mergeCell ref="P58:P59"/>
    <mergeCell ref="Q58:Q59"/>
    <mergeCell ref="O57:Q57"/>
    <mergeCell ref="R57:R59"/>
    <mergeCell ref="S57:S59"/>
    <mergeCell ref="A17:A18"/>
    <mergeCell ref="B17:B18"/>
    <mergeCell ref="C17:C18"/>
    <mergeCell ref="R17:R18"/>
    <mergeCell ref="A19:A20"/>
    <mergeCell ref="B19:B20"/>
    <mergeCell ref="C19:C20"/>
    <mergeCell ref="R19:R20"/>
    <mergeCell ref="A13:A14"/>
    <mergeCell ref="B13:B14"/>
    <mergeCell ref="C13:C14"/>
    <mergeCell ref="R13:R14"/>
    <mergeCell ref="A15:A16"/>
    <mergeCell ref="B15:B16"/>
    <mergeCell ref="C15:C16"/>
    <mergeCell ref="R15:R16"/>
    <mergeCell ref="A9:A10"/>
    <mergeCell ref="B9:B10"/>
    <mergeCell ref="C9:C10"/>
    <mergeCell ref="R9:R10"/>
    <mergeCell ref="A11:A12"/>
    <mergeCell ref="B11:B12"/>
    <mergeCell ref="C11:C12"/>
    <mergeCell ref="R11:R12"/>
    <mergeCell ref="P5:P6"/>
    <mergeCell ref="Q5:Q6"/>
    <mergeCell ref="A7:A8"/>
    <mergeCell ref="B7:B8"/>
    <mergeCell ref="C7:C8"/>
    <mergeCell ref="R7:R8"/>
    <mergeCell ref="T4:T6"/>
    <mergeCell ref="U4:U6"/>
    <mergeCell ref="F5:G5"/>
    <mergeCell ref="H5:H6"/>
    <mergeCell ref="I5:J5"/>
    <mergeCell ref="K5:L5"/>
    <mergeCell ref="M5:M6"/>
    <mergeCell ref="N5:N6"/>
    <mergeCell ref="O5:O6"/>
    <mergeCell ref="A1:N1"/>
    <mergeCell ref="A3:S3"/>
    <mergeCell ref="A4:A6"/>
    <mergeCell ref="B4:B6"/>
    <mergeCell ref="C4:C6"/>
    <mergeCell ref="D4:D6"/>
    <mergeCell ref="E4:H4"/>
    <mergeCell ref="I4:N4"/>
    <mergeCell ref="O4:Q4"/>
    <mergeCell ref="R4:R6"/>
    <mergeCell ref="S4:S6"/>
  </mergeCells>
  <pageMargins left="0.7" right="0.7" top="0.75" bottom="0.75" header="0.3" footer="0.3"/>
  <pageSetup paperSize="9" scale="63" orientation="landscape" r:id="rId1"/>
  <rowBreaks count="3" manualBreakCount="3">
    <brk id="99" max="16383" man="1"/>
    <brk id="218" max="16383" man="1"/>
    <brk id="340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Рейтинг хозяйств</vt:lpstr>
      <vt:lpstr>'Рейтинг хозяйств'!Область_печати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Дмитри. Обряева</dc:creator>
  <cp:lastModifiedBy>Оксана Дмитри. Обряева</cp:lastModifiedBy>
  <dcterms:created xsi:type="dcterms:W3CDTF">2021-03-02T11:44:18Z</dcterms:created>
  <dcterms:modified xsi:type="dcterms:W3CDTF">2021-03-12T07:05:44Z</dcterms:modified>
</cp:coreProperties>
</file>